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Sheet1!$A$1:$L$478</definedName>
  </definedNames>
  <calcPr calcId="125725"/>
</workbook>
</file>

<file path=xl/calcChain.xml><?xml version="1.0" encoding="utf-8"?>
<calcChain xmlns="http://schemas.openxmlformats.org/spreadsheetml/2006/main">
  <c r="J213" i="1"/>
  <c r="J118"/>
  <c r="J41"/>
  <c r="J458" l="1"/>
  <c r="J456"/>
  <c r="J462" s="1"/>
  <c r="J48"/>
  <c r="J384"/>
  <c r="J134"/>
  <c r="J307"/>
  <c r="J153"/>
  <c r="J104" l="1"/>
  <c r="J439" l="1"/>
  <c r="J437"/>
  <c r="J434"/>
  <c r="J428"/>
  <c r="J420"/>
  <c r="J418"/>
  <c r="J415"/>
  <c r="J409"/>
  <c r="J401"/>
  <c r="J399"/>
  <c r="J396"/>
  <c r="J390"/>
  <c r="J380"/>
  <c r="J378"/>
  <c r="J375"/>
  <c r="J369"/>
  <c r="J386" s="1"/>
  <c r="J361"/>
  <c r="J359"/>
  <c r="J356"/>
  <c r="J350"/>
  <c r="J338"/>
  <c r="J334"/>
  <c r="J332"/>
  <c r="J329"/>
  <c r="J323"/>
  <c r="J316"/>
  <c r="J314"/>
  <c r="J309"/>
  <c r="J304"/>
  <c r="J297"/>
  <c r="J295"/>
  <c r="J285"/>
  <c r="J281"/>
  <c r="J278"/>
  <c r="J272"/>
  <c r="J263"/>
  <c r="J261"/>
  <c r="J258"/>
  <c r="J252"/>
  <c r="J244"/>
  <c r="J242"/>
  <c r="J238"/>
  <c r="J232"/>
  <c r="J218"/>
  <c r="J224"/>
  <c r="J222"/>
  <c r="J211"/>
  <c r="J208"/>
  <c r="J202"/>
  <c r="J94"/>
  <c r="J89"/>
  <c r="J78"/>
  <c r="J73"/>
  <c r="J81"/>
  <c r="J162"/>
  <c r="J160"/>
  <c r="J155"/>
  <c r="J143"/>
  <c r="J136"/>
  <c r="J132"/>
  <c r="J128"/>
  <c r="J114"/>
  <c r="J110"/>
  <c r="J165" l="1"/>
  <c r="J319"/>
  <c r="J228"/>
  <c r="J345"/>
  <c r="J365"/>
  <c r="J405"/>
  <c r="J424"/>
  <c r="J443"/>
  <c r="J99"/>
  <c r="J248"/>
  <c r="J267"/>
</calcChain>
</file>

<file path=xl/sharedStrings.xml><?xml version="1.0" encoding="utf-8"?>
<sst xmlns="http://schemas.openxmlformats.org/spreadsheetml/2006/main" count="462" uniqueCount="220">
  <si>
    <t>Administrativni materijal</t>
  </si>
  <si>
    <t>Član 5</t>
  </si>
  <si>
    <t>Fadil Kajoshaj</t>
  </si>
  <si>
    <t xml:space="preserve">KOMUNA E TUZIT                                                                                                                                                                                     </t>
  </si>
  <si>
    <t>Sekretariati për financa dhe zhvillim ekonomik</t>
  </si>
  <si>
    <t xml:space="preserve">    VENDIM MBI BUXHETIN E KOMUNËS SË TUZIT</t>
  </si>
  <si>
    <t xml:space="preserve">    PËR VITIN 2019</t>
  </si>
  <si>
    <t xml:space="preserve">     Tuz, qershor 2019</t>
  </si>
  <si>
    <t>VENDIM MBI BUXHETIN E KOMUNËS SË TUZIT
PËR VITIN 2019</t>
  </si>
  <si>
    <t>PJESA E PËRGJITHSHME</t>
  </si>
  <si>
    <t>Neni 1</t>
  </si>
  <si>
    <t>Buxheti i Komunës së Tuzit për vitin 2019 është dhënë në tabelën që vijon:</t>
  </si>
  <si>
    <t>Buxheti i Komunës së Tuzit</t>
  </si>
  <si>
    <t>Shuma në EUR</t>
  </si>
  <si>
    <t>TË ARDHURAT BURIMORE</t>
  </si>
  <si>
    <t>Tatimet</t>
  </si>
  <si>
    <t>Taksat</t>
  </si>
  <si>
    <t>Kompensimet</t>
  </si>
  <si>
    <t>Të ardhurat e tjera</t>
  </si>
  <si>
    <t>Donacionet</t>
  </si>
  <si>
    <t>SHPENZIMET</t>
  </si>
  <si>
    <t>Transfertat institucioneve, individëve, sektorit joqeveritar dhe publik si dhe transfertat tjera</t>
  </si>
  <si>
    <t>Mjetët rezervë</t>
  </si>
  <si>
    <t>Buxheti kapital</t>
  </si>
  <si>
    <t>SUFICIT/DEFICIT</t>
  </si>
  <si>
    <t>SUFICIT PRIMAR</t>
  </si>
  <si>
    <t>PAGESA E BORXHEVE</t>
  </si>
  <si>
    <t>PAGESA E OBLIGIMEVE</t>
  </si>
  <si>
    <t>FINANCIMI</t>
  </si>
  <si>
    <t>Mjetet e kaluara nga viti paraardhës</t>
  </si>
  <si>
    <r>
      <rPr>
        <b/>
        <sz val="20"/>
        <color theme="1"/>
        <rFont val="Arial"/>
        <family val="2"/>
      </rPr>
      <t xml:space="preserve">Neni 2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</si>
  <si>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Neni 3</t>
  </si>
  <si>
    <t>Klasifikimi ekonomik</t>
  </si>
  <si>
    <t>EMËRTIMI</t>
  </si>
  <si>
    <t>PLANI 2019</t>
  </si>
  <si>
    <t>TË ARDHURAT</t>
  </si>
  <si>
    <t>TË ARDHURAT VIJUESE</t>
  </si>
  <si>
    <t>TATIMET</t>
  </si>
  <si>
    <t>Tatim mbi të ardhurat e personave fizik</t>
  </si>
  <si>
    <t>Tatim mbi patundshmëri</t>
  </si>
  <si>
    <t>Tatim mbi shitjen e patundshmërive</t>
  </si>
  <si>
    <t>Mbitatim në tatimin e të ardhurave të personave fizik</t>
  </si>
  <si>
    <t>TAKSAT</t>
  </si>
  <si>
    <t>Taksat lokale administrative</t>
  </si>
  <si>
    <t>Taksat lokale komunale</t>
  </si>
  <si>
    <t>KOMPENSIMET</t>
  </si>
  <si>
    <t>Kompensim për shfrytëzimin e të mirave me interes të përgjithshëm</t>
  </si>
  <si>
    <t>Kompensim për shfrytëzimin e të mirave natyrore</t>
  </si>
  <si>
    <t>Kompensim për paisjen komunale të truallit ndërtimorë</t>
  </si>
  <si>
    <t>Kompensim për paisjen komunale të truallit ndërtimorë për objekte ilegale</t>
  </si>
  <si>
    <t>Kompensim vjetorë gjatë rregjistrimit të automjeteve rrugore</t>
  </si>
  <si>
    <t>Kompensimet tjera për rrugët</t>
  </si>
  <si>
    <t>Kompensimi komunal</t>
  </si>
  <si>
    <t>TË ARDHURAT TJERA</t>
  </si>
  <si>
    <t>Të ardhurat nga veprimtaria e organeve</t>
  </si>
  <si>
    <t>Të ardhurat tjera</t>
  </si>
  <si>
    <t>MJETET E KALUARA NGA VITI PARAARDHËS</t>
  </si>
  <si>
    <t>DONACIONE DHE TRANSFERTA</t>
  </si>
  <si>
    <t>Transferta nga buxheti i Malit të Zi - financimi fillestar</t>
  </si>
  <si>
    <t>Transferta nga Buxheti i Kryeqytetit</t>
  </si>
  <si>
    <t>TË ARDHURAT TOTALE</t>
  </si>
  <si>
    <t>Të ardhurat bruto dhe kontributet</t>
  </si>
  <si>
    <t>Neto të ardhurat</t>
  </si>
  <si>
    <t>Tatimet mbi të ardhurat e të punësuarve</t>
  </si>
  <si>
    <t>Kontributet në ngarkim të të punësuarve</t>
  </si>
  <si>
    <t>Kontributet në ngarkim të  punëdhënësit</t>
  </si>
  <si>
    <t>Të ardhurat e tjera personale</t>
  </si>
  <si>
    <t>Kompensimi për udhëtim</t>
  </si>
  <si>
    <t>Kompensimet për këshilltarë</t>
  </si>
  <si>
    <t>Kompensimet e tjera</t>
  </si>
  <si>
    <t>Shpenzimet për material</t>
  </si>
  <si>
    <t>Shpenzimet për energji</t>
  </si>
  <si>
    <t>Shpenzimet për karburant</t>
  </si>
  <si>
    <t>Shpenzimet për shërbime</t>
  </si>
  <si>
    <t>Udhëtime zyrtare</t>
  </si>
  <si>
    <t>Reprezentacioni, gazeta dhe shpenz. për bufe</t>
  </si>
  <si>
    <t>Shërbimet e bankës/provizione</t>
  </si>
  <si>
    <t>Shërbimet konsultative, projekte dhe studime</t>
  </si>
  <si>
    <t>Shërbimet e përsosjes profesionale</t>
  </si>
  <si>
    <t>Shërbimet e tjera</t>
  </si>
  <si>
    <t>Shpenzimet për mirëmbajtje vijuese</t>
  </si>
  <si>
    <t>Shp. për mirëmbajtjen vijuese të objekteve ndërtimore</t>
  </si>
  <si>
    <t>Shp. për mirëmbajtjen e automjeteve</t>
  </si>
  <si>
    <t>Shp. për mirëmbajtjen vijuese të paisjeve - kopir aparati</t>
  </si>
  <si>
    <t>Shpenzime për rentimin e objekteve</t>
  </si>
  <si>
    <t>Subvencione</t>
  </si>
  <si>
    <t>Subvencionet për mbështjetjen e prodhuesëve bujqësorë</t>
  </si>
  <si>
    <t>Shpenzimet për pagesat e shërbimeve me kontratë</t>
  </si>
  <si>
    <t>Punimi dhe mirëmbajtja e softuerëve</t>
  </si>
  <si>
    <t>Sigurimi</t>
  </si>
  <si>
    <t>Kontribute për anëtarësi org. vendore dhe ndërkombëtare</t>
  </si>
  <si>
    <t>Kompensime komunale dhe burimet publike</t>
  </si>
  <si>
    <t>Të tjera</t>
  </si>
  <si>
    <t>Transfertat institucioneve, individëve, sektorit joqeveritar dhe publik</t>
  </si>
  <si>
    <t>Transfertat organizatave joqeveritare</t>
  </si>
  <si>
    <t>Transfertat tjera të organizatave joqeveritare</t>
  </si>
  <si>
    <t>Transferta partive politike</t>
  </si>
  <si>
    <t>Transferta për ndihma sociale</t>
  </si>
  <si>
    <t>Transferta individëve</t>
  </si>
  <si>
    <t>Transfertat e tjera individëve</t>
  </si>
  <si>
    <t>Transfertat institucioneve</t>
  </si>
  <si>
    <t>Transfertat e tjera</t>
  </si>
  <si>
    <t>Transfertat afaristëve</t>
  </si>
  <si>
    <t>Shpenzimet kapitale</t>
  </si>
  <si>
    <t>Shpenzimet për infrastrukturë lokale</t>
  </si>
  <si>
    <t>Shpenzimet për paisje</t>
  </si>
  <si>
    <t>Transfertat për projektin</t>
  </si>
  <si>
    <t>Pagesa e obligimeve nga periudhat paraardhëse</t>
  </si>
  <si>
    <t>Rezervat vijuese buxhetore</t>
  </si>
  <si>
    <t>Rezervat e përhershme buxhetore</t>
  </si>
  <si>
    <t>SHPENZIMET TOTALE</t>
  </si>
  <si>
    <t>Neni 4</t>
  </si>
  <si>
    <t>Për realizimin e buxhetit është përgjegjës kryetari i komunës.</t>
  </si>
  <si>
    <t>Për përdorimin  sipas destinimeve të mjeteve të cilat sistemohen me Buxhet është përgjegjës sekretari i Sekretariatit për financa dhe zhvillim ekonomik.</t>
  </si>
  <si>
    <t>Neni 5</t>
  </si>
  <si>
    <t>Neni 6</t>
  </si>
  <si>
    <t xml:space="preserve">Njësitë konsumuese janë të obliguara që ti sjellin Sekretariatit për financa dhe zhvillim ekonomik planin tremujor të shpenzimeve buxhetore të parapara dhe jo më vonë se 10 ditë nga data e miratimit të buxhetit.  </t>
  </si>
  <si>
    <t>Njësitë konsumuese mund të krijojnë obligime vetëm deri në nivelin e mjeteve të lejuara me pëlqimin paraprak të kryetarit të Komunës</t>
  </si>
  <si>
    <t>Me propozimin e zyrtarit kryesor për financa - Sekretarit për financa dhe zhvillim ekonomik, kryetari i Komunës miraton dinamikën e shpenzimit të mjeteve buxhetore. Zyrtari kryesor financiar i fondeve të përcaktuara me Vendimin e Buxhetit Komunal miraton njësitë shpenzuese duke lëshuar alokime / alokime periodike (kuotat mujore ose tremujore) në bazë të propozimeve të dorëzuara nga njësitë konsumuese, në pajtim me Planin e Konsumit Dinamik të miratuar.</t>
  </si>
  <si>
    <t>Neni 7</t>
  </si>
  <si>
    <t>Neni 8</t>
  </si>
  <si>
    <t>Neni 9</t>
  </si>
  <si>
    <t xml:space="preserve">
Njësitë konsumuese mund të ridrejtojnë mjetet e miratuara sipas destinimeve të veçanta, me pëlqimin e kryetarit të Komunës, në masën deri në 10% të mjeteve të parapara për destinime shuma e të cilave ndryshohet.</t>
  </si>
  <si>
    <t>Neni 10</t>
  </si>
  <si>
    <t xml:space="preserve">Mjetet  e pashpenzuara të buxhetit kapital, kryetari i Komunës në propozim të sekretarit të Sekretariatit për financa dhe zhvillim ekonomik mund t'i ridrejtojnë në investime tjera kapitale. </t>
  </si>
  <si>
    <t>Neni 11</t>
  </si>
  <si>
    <t>Neni 12</t>
  </si>
  <si>
    <t>Donacionet e dedikuara do të realizohen në lartësi të arritjes së tyre.</t>
  </si>
  <si>
    <t>Neni 13</t>
  </si>
  <si>
    <t>Pagesat në bazë të vendimeve ekzekutive të gjykatës, procedura e të cilave ka filuar para vitit fiskal do të realizohet në barrë të mjeteve të planifikuara për pagesën e obligimeve të tjera</t>
  </si>
  <si>
    <t>Neni 14</t>
  </si>
  <si>
    <t>Neni 15</t>
  </si>
  <si>
    <t>Neni 16</t>
  </si>
  <si>
    <t xml:space="preserve">SHËRBIMI I KRYETARIT TË KOMUNËS
</t>
  </si>
  <si>
    <t>Kompensime të tjera</t>
  </si>
  <si>
    <t>Shpenzime për material</t>
  </si>
  <si>
    <t>Shpenzime për karburant</t>
  </si>
  <si>
    <t>Mjetet e përcaktuara për realizimin e buxhetit kapital do të realizohen sipas dinamikës së përcaktuar me planin e shpenzimeve buxhetore, me miratimin e kryetarit të komunës.</t>
  </si>
  <si>
    <t>Bartësit e detyrave të përmendura në paragrafin e mësipërm janë të detyruar të përgadisin në kohën e duhur dokumentacionin e nevojshëm (projektet, ofertat, kontratat, situatat dhe ngjashëm) lidhur me investime të caktuara.</t>
  </si>
  <si>
    <t>Numër:  ___________</t>
  </si>
  <si>
    <t>KUVENDI I KOMUNËS SË TUZIT</t>
  </si>
  <si>
    <t>KRYETARI</t>
  </si>
  <si>
    <t>Vendimi mbi Buxhetin e Komunës së Tuzit për vitin 2019 do të hyjë në fuqi ditën e tetë nga dita e publikimit në Fletën Zyrtare të Malit të Zi - dispozitat komunale</t>
  </si>
  <si>
    <t>Tranfertat institucuioneve, individëve, sektorit joqeveritar dhe publik</t>
  </si>
  <si>
    <t>Transferta të tjera individëve</t>
  </si>
  <si>
    <t>SHËRBIMI I KUVENDIT</t>
  </si>
  <si>
    <t>Kompensim këshilltarëve</t>
  </si>
  <si>
    <t>SHËRBIMI I KRYEADMINISTRATORIT</t>
  </si>
  <si>
    <t>Të ardhurat tjera personale</t>
  </si>
  <si>
    <t>SEKRETARIATI PËR FINANCA DHE ZHVILLIM EKONOMIK</t>
  </si>
  <si>
    <t>Kontributet në ngarkim të punësuarve</t>
  </si>
  <si>
    <t>Kontributet në ngarkim të punëdhënësit</t>
  </si>
  <si>
    <t>Materiali administrativ</t>
  </si>
  <si>
    <t>Udhëtimet zyrtare</t>
  </si>
  <si>
    <t>Shërbimet e komunikacionit</t>
  </si>
  <si>
    <t>Kontribute për anëtarësi org. vendore dhe ndërkombët</t>
  </si>
  <si>
    <t>Transfertat partive politike</t>
  </si>
  <si>
    <t>Transfertat për Organizatën turistike</t>
  </si>
  <si>
    <t>Shpenzimet për objekte ndërtimore</t>
  </si>
  <si>
    <t xml:space="preserve">Shpenzimet tjera kapitale (shpenzimet për finasimin e projektit) </t>
  </si>
  <si>
    <t>Mjetet rezervë</t>
  </si>
  <si>
    <t>Rezervat e përhershme të buxhetore</t>
  </si>
  <si>
    <t>SHPËNZIMET TOTALE</t>
  </si>
  <si>
    <t xml:space="preserve">SEKRETARIATI PËR VETËQEVERISJE LOKALE
</t>
  </si>
  <si>
    <t>Kompensim për udhëtim</t>
  </si>
  <si>
    <t>Shpenzime për karburante</t>
  </si>
  <si>
    <t>Shpenzime për udhëtime</t>
  </si>
  <si>
    <t>Transferta institucioneve të sportit</t>
  </si>
  <si>
    <t>Transferta organizatave joqeveritare</t>
  </si>
  <si>
    <t>Transfertat tjera organizatave joqeveritare</t>
  </si>
  <si>
    <t xml:space="preserve">Transfertat për ndihma sociale </t>
  </si>
  <si>
    <t>Transfertat e tjera institucioneve</t>
  </si>
  <si>
    <t xml:space="preserve">SEKRETARIATI PËR PLANIFIKIMIN E RREGULLIMIN HAPSINORË DHE ÇESHTJE KOMUNALE </t>
  </si>
  <si>
    <t>Shpenzime për shërbime</t>
  </si>
  <si>
    <t xml:space="preserve">
SEKRETARIATI PËR BUJQËSINË DHE ZHVILLIMIN RURAL</t>
  </si>
  <si>
    <t>Subvencionet</t>
  </si>
  <si>
    <t xml:space="preserve">ADMINISTRATA E TË ARDHURAVE PUBLIKE LOKALE
</t>
  </si>
  <si>
    <t xml:space="preserve">DREJTORIA PËR NDËRTIM, INVESTIME, PRONË DHE PËRFAQËSIM
</t>
  </si>
  <si>
    <t xml:space="preserve">SHËRBIMI I POLICISË KOMUNALE DHE INSPEKTIMIT
</t>
  </si>
  <si>
    <t xml:space="preserve">Në bazë të nenit 42 të Ligjit mbi organizimin territorial të Malit të Zi (″Fleta zyrtare e MZ″, nr. 54/11, 26/12, 27/13, 62/13, 12/14, 03/16 dhe 31/17),  nenit 67 të Ligjit mbi financimin e vetëqeverisjes lokale ("Fleta zyrtare e MZ", nr. 03/19) dhe nenit 53 paragrafi 7 të Statutit të Komunës së Tuzit ("Fleta zyrtare - dispozitat komunale", nr.______),  Kuvendi i Komunës së Tuzit, në seancën e mbajtur më ____2019,  ka sjellë:   </t>
  </si>
  <si>
    <t>Transfertat</t>
  </si>
  <si>
    <t>Shpenzimet rrjellëse</t>
  </si>
  <si>
    <t>MJETET MUNGUESE</t>
  </si>
  <si>
    <t>Mjetet e mbartura nga viti paraardhës</t>
  </si>
  <si>
    <t>Mjetet e Komunës për vitin 2019 paraqiten dhe sistemohen me buxhet - të ardhurat sipas klasifikimit ekonomik (sipas burimeve) dhe shpenzimet sipas dedikimeve, sipas klasifikimit ekonomik, në shumat vijuese</t>
  </si>
  <si>
    <t>Shërbimet e avokatëve, noterëve dhe shërbime juridike</t>
  </si>
  <si>
    <t>Shërbimet e aftësimit profesional</t>
  </si>
  <si>
    <t>Qiraja</t>
  </si>
  <si>
    <t>Shpenzime për qiramarrjen e objekteve</t>
  </si>
  <si>
    <t>Shpenzime të tjera</t>
  </si>
  <si>
    <t>Punimi dhe mirëmbajtja e softverëve</t>
  </si>
  <si>
    <t>Transfertat institucioneve për sport</t>
  </si>
  <si>
    <t>Rezervat rrjellëse buxhetore</t>
  </si>
  <si>
    <t>Mbikqyrjen e realizimit të buxhetit dhe përdorimin e dedikuar të mjeteve të cilat sistemohen me Buxhet për qëllime të veçanta e bën Kuvendi i komunës në mënyrë të përcaktuar me Statutin e komunës.</t>
  </si>
  <si>
    <t>Obligimet ndaj njësive konsumuese gjatë vitit do të kryhen  relativisht me të ardhurat e realizuara, gjegjësisht me planin tremujor të shpenzimeve buxhetore të parapara. 
Alokimet buxhetore nënshkruhen nga zyrtari kryesor për financa dhe regjistrohen në Thesarin e Thesarit të Përgjithshëm për çdo njësi konsumuese veçanërisht.</t>
  </si>
  <si>
    <t xml:space="preserve">Nëse të punësuarit nga njëra njësi konsumuese kalojnë në tjetrën, njëkosishtë bëhet edhe transferimi i mjetëve për të ardhurat bruto, të ardhurat tjera si dhe pjesa e shpënzimeve për material dhe shërbime pa bërë ndryshim në mjetet totale të planifikuara për shpënzimet e përmendura. 
</t>
  </si>
  <si>
    <t>Në procedurën e realizimit të Buxhetit, shfrytëzuesit e mjeteve i kanë autorizimet dhe obligimet e përcaktuara me këtë buxhet dhe me aktet tjera normative, me pëlqimin paraprak të kryetarit të Komunës.</t>
  </si>
  <si>
    <t xml:space="preserve">Kryetari i Komunës mund të bëjë ridrejtimin e mjeteve të njësive konsumuese, sipas destinimeve të veçanta, më së shumti deri në 10% të mjeteve të përcaktuara për njësinë konsumuese, në bazë të kërkesës së arsyetuar të njësisë konsumuese. 
</t>
  </si>
  <si>
    <t>Kryetari i Komunës, me propozim të sekretarit të Sekretariatit për financa dhe zhvillim ekonomik mund të përcaktojë renditjen e prioriteve në pagesa të obligimeve të parapara me buxhet të vitit 2019.</t>
  </si>
  <si>
    <t>Kryetari i Komunës vendos për perdorimin e mjeteve rrjellëse rezervë dhe të përhershme buxhetore, të cilat janë të planifikuara për nevoja emergjente dhe të paparashikuara gjatë vitit fiskal për të cilat me Buxhet nuk janë siguruar mjetet e financimit ose nuk janë siguruar në lartësinë e duhur, në përputhje me rregulloren e Kuvendit të komunës.</t>
  </si>
  <si>
    <t>Kryetari i Komunës mund të autorizojë sekretarin e Sekretariatit për finaca dhe zhvillim ekonomik të vendos për përdorimin e mjeteve rezervë vijuese në përputhje me rregulloren e Kuvendit të Komunës.</t>
  </si>
  <si>
    <t>Shpenzimet për mirëmbajtje rrjellëse</t>
  </si>
  <si>
    <t>Shp. për mirëmbajtjen rrjellëse të objekteve - ndërtesa e komunës</t>
  </si>
  <si>
    <t>Shp. për mirëmbajtjen rrjellëse të paisjeve - kopir aparati</t>
  </si>
  <si>
    <t>Shp. Për mirëmbajtjen rrjellëse të paisjeve - kopir aparati</t>
  </si>
  <si>
    <t>Shpenzime për materiale</t>
  </si>
  <si>
    <t>Shpenzime për pagesat e shërbimeve me kontratë</t>
  </si>
  <si>
    <t>Shërbime të tjera</t>
  </si>
  <si>
    <t>Shërbime të përsosjes profesionale</t>
  </si>
  <si>
    <t>Shërbime të avokateve, notarëve dhe shërbime juridike</t>
  </si>
  <si>
    <t xml:space="preserve">SHËRBIMI PËR MBROJTJE DHE SHPËTIM
</t>
  </si>
  <si>
    <t>Tuz,  ___________</t>
  </si>
  <si>
    <r>
      <t xml:space="preserve">Të ardhurat e përgjithshme me depozitën fillestare janë në shumë nga </t>
    </r>
    <r>
      <rPr>
        <b/>
        <sz val="20"/>
        <color theme="1"/>
        <rFont val="Arial"/>
        <family val="2"/>
      </rPr>
      <t>1.776.300,00</t>
    </r>
    <r>
      <rPr>
        <sz val="20"/>
        <color theme="1"/>
        <rFont val="Arial"/>
        <family val="2"/>
      </rPr>
      <t xml:space="preserve">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dhe sistemohen si vijon: </t>
    </r>
  </si>
  <si>
    <r>
      <t xml:space="preserve">mjetet për shpenzimet kapitale në shumën: </t>
    </r>
    <r>
      <rPr>
        <b/>
        <sz val="20"/>
        <color theme="1"/>
        <rFont val="Arial"/>
        <family val="2"/>
      </rPr>
      <t>515.500,00</t>
    </r>
    <r>
      <rPr>
        <sz val="20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€  </t>
    </r>
    <r>
      <rPr>
        <sz val="20"/>
        <color theme="1"/>
        <rFont val="Arial"/>
        <family val="2"/>
      </rPr>
      <t xml:space="preserve">      </t>
    </r>
  </si>
  <si>
    <r>
      <t xml:space="preserve">mjetet për shpenzimet operative në shumën : </t>
    </r>
    <r>
      <rPr>
        <b/>
        <sz val="20"/>
        <color theme="1"/>
        <rFont val="Arial"/>
        <family val="2"/>
        <charset val="238"/>
      </rPr>
      <t>1.260.800,00 €</t>
    </r>
    <r>
      <rPr>
        <sz val="20"/>
        <color theme="1"/>
        <rFont val="Arial"/>
        <family val="2"/>
      </rPr>
      <t xml:space="preserve">
</t>
    </r>
    <r>
      <rPr>
        <b/>
        <sz val="20"/>
        <color theme="1"/>
        <rFont val="Arial"/>
        <family val="2"/>
      </rPr>
      <t xml:space="preserve">                                                                   </t>
    </r>
  </si>
  <si>
    <t>Shërbimet e tjera- shërbimet e TV në gj. shqipe</t>
  </si>
  <si>
    <t>Sistemimin e mjeteve të Buxhetit të Komunës së Tuzit në shumën  1.776.300,00 euro sipas bartësve dhe sipas destinimeve  e përmban Pjesa e veçantë, si vijon:</t>
  </si>
  <si>
    <t>Mirëmbajtja investuese</t>
  </si>
  <si>
    <t>Transferta tjera institucioneve për sport  - Decic</t>
  </si>
  <si>
    <t>Transfertat tjera institucioneve për sport - Decic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</si>
</sst>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1"/>
      <color rgb="FFFF0000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Calibri"/>
      <family val="2"/>
      <scheme val="minor"/>
    </font>
    <font>
      <sz val="16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name val="Arial"/>
      <family val="2"/>
    </font>
    <font>
      <b/>
      <sz val="2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487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/>
    <xf numFmtId="0" fontId="5" fillId="0" borderId="7" xfId="0" applyFont="1" applyBorder="1"/>
    <xf numFmtId="0" fontId="5" fillId="0" borderId="0" xfId="0" applyFont="1" applyBorder="1"/>
    <xf numFmtId="4" fontId="13" fillId="0" borderId="7" xfId="0" applyNumberFormat="1" applyFont="1" applyBorder="1" applyAlignment="1">
      <alignment horizontal="right"/>
    </xf>
    <xf numFmtId="0" fontId="12" fillId="0" borderId="0" xfId="0" applyFont="1" applyBorder="1" applyAlignment="1"/>
    <xf numFmtId="0" fontId="11" fillId="3" borderId="0" xfId="2" applyFont="1" applyBorder="1"/>
    <xf numFmtId="0" fontId="11" fillId="3" borderId="0" xfId="2" applyFont="1" applyBorder="1" applyAlignment="1">
      <alignment horizontal="center"/>
    </xf>
    <xf numFmtId="4" fontId="11" fillId="3" borderId="0" xfId="2" applyNumberFormat="1" applyFont="1" applyBorder="1" applyAlignment="1">
      <alignment horizontal="right"/>
    </xf>
    <xf numFmtId="4" fontId="11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14" fillId="0" borderId="0" xfId="0" applyFont="1" applyFill="1"/>
    <xf numFmtId="4" fontId="14" fillId="0" borderId="0" xfId="0" applyNumberFormat="1" applyFont="1" applyFill="1"/>
    <xf numFmtId="0" fontId="11" fillId="0" borderId="0" xfId="2" applyFont="1" applyFill="1" applyBorder="1"/>
    <xf numFmtId="0" fontId="11" fillId="0" borderId="4" xfId="2" applyFont="1" applyFill="1" applyBorder="1" applyAlignment="1">
      <alignment horizontal="center"/>
    </xf>
    <xf numFmtId="4" fontId="11" fillId="0" borderId="4" xfId="2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48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4" fontId="5" fillId="0" borderId="0" xfId="0" applyNumberFormat="1" applyFont="1" applyFill="1"/>
    <xf numFmtId="0" fontId="11" fillId="0" borderId="0" xfId="2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4" fontId="10" fillId="5" borderId="0" xfId="0" applyNumberFormat="1" applyFont="1" applyFill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/>
    <xf numFmtId="0" fontId="0" fillId="0" borderId="0" xfId="0"/>
    <xf numFmtId="0" fontId="0" fillId="0" borderId="0" xfId="0"/>
    <xf numFmtId="0" fontId="0" fillId="0" borderId="48" xfId="0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4" fillId="0" borderId="0" xfId="0" applyFont="1"/>
    <xf numFmtId="4" fontId="24" fillId="0" borderId="24" xfId="0" applyNumberFormat="1" applyFont="1" applyBorder="1"/>
    <xf numFmtId="4" fontId="24" fillId="0" borderId="25" xfId="0" applyNumberFormat="1" applyFont="1" applyBorder="1"/>
    <xf numFmtId="0" fontId="24" fillId="0" borderId="24" xfId="0" applyFont="1" applyBorder="1"/>
    <xf numFmtId="4" fontId="24" fillId="0" borderId="24" xfId="0" applyNumberFormat="1" applyFont="1" applyBorder="1" applyAlignment="1">
      <alignment vertical="top"/>
    </xf>
    <xf numFmtId="4" fontId="24" fillId="0" borderId="26" xfId="0" applyNumberFormat="1" applyFont="1" applyFill="1" applyBorder="1" applyAlignment="1">
      <alignment vertical="top"/>
    </xf>
    <xf numFmtId="0" fontId="24" fillId="0" borderId="0" xfId="0" applyFont="1" applyAlignment="1">
      <alignment vertical="center" wrapText="1"/>
    </xf>
    <xf numFmtId="0" fontId="24" fillId="2" borderId="16" xfId="1" applyFont="1" applyBorder="1" applyAlignment="1">
      <alignment vertical="center" wrapText="1"/>
    </xf>
    <xf numFmtId="0" fontId="24" fillId="2" borderId="11" xfId="1" applyFont="1" applyBorder="1" applyAlignment="1">
      <alignment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12" xfId="0" applyFont="1" applyBorder="1" applyAlignment="1">
      <alignment horizontal="center" vertical="center"/>
    </xf>
    <xf numFmtId="0" fontId="24" fillId="0" borderId="10" xfId="0" applyFont="1" applyBorder="1"/>
    <xf numFmtId="0" fontId="24" fillId="0" borderId="16" xfId="0" applyFont="1" applyBorder="1" applyAlignment="1">
      <alignment horizontal="left"/>
    </xf>
    <xf numFmtId="0" fontId="24" fillId="0" borderId="18" xfId="0" applyFont="1" applyBorder="1" applyAlignment="1">
      <alignment horizontal="left"/>
    </xf>
    <xf numFmtId="0" fontId="24" fillId="0" borderId="43" xfId="0" applyFont="1" applyBorder="1" applyAlignment="1">
      <alignment horizontal="left"/>
    </xf>
    <xf numFmtId="0" fontId="24" fillId="0" borderId="18" xfId="0" applyFont="1" applyBorder="1" applyAlignment="1">
      <alignment horizontal="left" vertical="center"/>
    </xf>
    <xf numFmtId="0" fontId="24" fillId="0" borderId="11" xfId="0" applyFont="1" applyBorder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5" xfId="0" applyFont="1" applyBorder="1" applyAlignment="1">
      <alignment horizontal="left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4" fillId="0" borderId="1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/>
    </xf>
    <xf numFmtId="0" fontId="22" fillId="3" borderId="3" xfId="2" applyFont="1" applyBorder="1" applyAlignment="1">
      <alignment horizontal="center" vertical="center"/>
    </xf>
    <xf numFmtId="0" fontId="24" fillId="3" borderId="6" xfId="2" applyFont="1" applyBorder="1" applyAlignment="1">
      <alignment wrapText="1"/>
    </xf>
    <xf numFmtId="0" fontId="24" fillId="3" borderId="39" xfId="2" applyFont="1" applyBorder="1" applyAlignment="1">
      <alignment wrapText="1"/>
    </xf>
    <xf numFmtId="0" fontId="20" fillId="0" borderId="45" xfId="3" applyFont="1" applyBorder="1" applyAlignment="1">
      <alignment vertical="center"/>
    </xf>
    <xf numFmtId="0" fontId="24" fillId="0" borderId="3" xfId="0" applyFont="1" applyBorder="1"/>
    <xf numFmtId="0" fontId="24" fillId="0" borderId="28" xfId="0" applyFont="1" applyBorder="1"/>
    <xf numFmtId="0" fontId="24" fillId="0" borderId="41" xfId="0" applyFont="1" applyBorder="1" applyAlignment="1">
      <alignment horizontal="center"/>
    </xf>
    <xf numFmtId="0" fontId="24" fillId="0" borderId="29" xfId="0" applyFont="1" applyBorder="1"/>
    <xf numFmtId="0" fontId="24" fillId="0" borderId="26" xfId="0" applyFont="1" applyBorder="1" applyAlignment="1">
      <alignment horizontal="center"/>
    </xf>
    <xf numFmtId="0" fontId="24" fillId="0" borderId="30" xfId="0" applyFont="1" applyBorder="1"/>
    <xf numFmtId="0" fontId="24" fillId="0" borderId="34" xfId="0" applyFont="1" applyBorder="1" applyAlignment="1">
      <alignment horizontal="center"/>
    </xf>
    <xf numFmtId="0" fontId="24" fillId="0" borderId="45" xfId="0" applyFont="1" applyBorder="1"/>
    <xf numFmtId="0" fontId="24" fillId="0" borderId="37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45" xfId="0" applyFont="1" applyBorder="1" applyAlignment="1">
      <alignment vertical="center"/>
    </xf>
    <xf numFmtId="4" fontId="24" fillId="5" borderId="24" xfId="0" applyNumberFormat="1" applyFont="1" applyFill="1" applyBorder="1" applyAlignment="1">
      <alignment horizontal="right"/>
    </xf>
    <xf numFmtId="4" fontId="24" fillId="5" borderId="27" xfId="0" applyNumberFormat="1" applyFont="1" applyFill="1" applyBorder="1" applyAlignment="1">
      <alignment horizontal="right"/>
    </xf>
    <xf numFmtId="0" fontId="24" fillId="0" borderId="24" xfId="0" applyFont="1" applyBorder="1" applyAlignment="1"/>
    <xf numFmtId="0" fontId="24" fillId="0" borderId="25" xfId="0" applyFont="1" applyBorder="1" applyAlignment="1"/>
    <xf numFmtId="0" fontId="24" fillId="0" borderId="26" xfId="0" applyFont="1" applyBorder="1" applyAlignment="1"/>
    <xf numFmtId="0" fontId="24" fillId="0" borderId="21" xfId="0" applyFont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42" xfId="0" applyFont="1" applyFill="1" applyBorder="1"/>
    <xf numFmtId="0" fontId="24" fillId="0" borderId="46" xfId="0" applyFont="1" applyBorder="1"/>
    <xf numFmtId="0" fontId="24" fillId="0" borderId="37" xfId="0" applyFont="1" applyFill="1" applyBorder="1"/>
    <xf numFmtId="0" fontId="24" fillId="0" borderId="47" xfId="0" applyFont="1" applyBorder="1"/>
    <xf numFmtId="0" fontId="24" fillId="0" borderId="20" xfId="0" applyFont="1" applyFill="1" applyBorder="1"/>
    <xf numFmtId="0" fontId="22" fillId="3" borderId="45" xfId="2" applyFont="1" applyBorder="1"/>
    <xf numFmtId="0" fontId="27" fillId="0" borderId="0" xfId="0" applyFont="1"/>
    <xf numFmtId="4" fontId="24" fillId="0" borderId="0" xfId="0" applyNumberFormat="1" applyFont="1"/>
    <xf numFmtId="0" fontId="24" fillId="0" borderId="0" xfId="0" applyFont="1" applyFill="1" applyAlignment="1">
      <alignment vertical="center" wrapText="1"/>
    </xf>
    <xf numFmtId="0" fontId="22" fillId="5" borderId="0" xfId="0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4" fontId="22" fillId="5" borderId="0" xfId="0" applyNumberFormat="1" applyFont="1" applyFill="1" applyAlignment="1">
      <alignment vertical="center"/>
    </xf>
    <xf numFmtId="0" fontId="24" fillId="3" borderId="11" xfId="2" applyFont="1" applyBorder="1" applyAlignment="1">
      <alignment wrapText="1"/>
    </xf>
    <xf numFmtId="0" fontId="20" fillId="0" borderId="3" xfId="3" applyFont="1" applyBorder="1" applyAlignment="1">
      <alignment vertical="center"/>
    </xf>
    <xf numFmtId="0" fontId="24" fillId="0" borderId="39" xfId="0" applyFont="1" applyBorder="1"/>
    <xf numFmtId="0" fontId="24" fillId="0" borderId="7" xfId="0" applyFont="1" applyBorder="1"/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8" xfId="0" applyFont="1" applyBorder="1"/>
    <xf numFmtId="0" fontId="24" fillId="0" borderId="15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6" xfId="0" applyFont="1" applyBorder="1"/>
    <xf numFmtId="0" fontId="24" fillId="0" borderId="11" xfId="0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2" fillId="3" borderId="39" xfId="2" applyFont="1" applyBorder="1"/>
    <xf numFmtId="0" fontId="24" fillId="3" borderId="21" xfId="2" applyFont="1" applyBorder="1" applyAlignment="1">
      <alignment wrapText="1"/>
    </xf>
    <xf numFmtId="0" fontId="22" fillId="3" borderId="19" xfId="2" applyFont="1" applyBorder="1"/>
    <xf numFmtId="0" fontId="24" fillId="0" borderId="1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3" borderId="45" xfId="2" applyFont="1" applyBorder="1" applyAlignment="1">
      <alignment wrapText="1"/>
    </xf>
    <xf numFmtId="0" fontId="24" fillId="3" borderId="3" xfId="2" applyFont="1" applyBorder="1" applyAlignment="1">
      <alignment wrapText="1"/>
    </xf>
    <xf numFmtId="0" fontId="24" fillId="0" borderId="4" xfId="0" applyFont="1" applyBorder="1"/>
    <xf numFmtId="0" fontId="24" fillId="0" borderId="14" xfId="0" applyFont="1" applyBorder="1"/>
    <xf numFmtId="0" fontId="24" fillId="0" borderId="19" xfId="0" applyFont="1" applyBorder="1"/>
    <xf numFmtId="0" fontId="24" fillId="0" borderId="20" xfId="0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44" xfId="0" applyFont="1" applyBorder="1"/>
    <xf numFmtId="0" fontId="24" fillId="0" borderId="42" xfId="0" applyFont="1" applyBorder="1" applyAlignment="1">
      <alignment horizontal="center" vertical="center"/>
    </xf>
    <xf numFmtId="0" fontId="24" fillId="0" borderId="41" xfId="0" applyFont="1" applyBorder="1"/>
    <xf numFmtId="0" fontId="24" fillId="0" borderId="26" xfId="0" applyFont="1" applyBorder="1"/>
    <xf numFmtId="0" fontId="24" fillId="3" borderId="44" xfId="2" applyFont="1" applyBorder="1" applyAlignment="1">
      <alignment wrapText="1"/>
    </xf>
    <xf numFmtId="0" fontId="24" fillId="0" borderId="39" xfId="0" applyFont="1" applyBorder="1" applyAlignment="1">
      <alignment vertical="center"/>
    </xf>
    <xf numFmtId="0" fontId="24" fillId="0" borderId="14" xfId="0" applyFont="1" applyBorder="1" applyAlignment="1"/>
    <xf numFmtId="0" fontId="24" fillId="0" borderId="13" xfId="0" applyFont="1" applyBorder="1" applyAlignment="1"/>
    <xf numFmtId="0" fontId="24" fillId="3" borderId="40" xfId="2" applyFont="1" applyBorder="1" applyAlignment="1">
      <alignment wrapText="1"/>
    </xf>
    <xf numFmtId="0" fontId="20" fillId="0" borderId="43" xfId="3" applyFont="1" applyBorder="1" applyAlignment="1">
      <alignment vertical="center"/>
    </xf>
    <xf numFmtId="0" fontId="24" fillId="0" borderId="23" xfId="0" applyFont="1" applyBorder="1"/>
    <xf numFmtId="0" fontId="24" fillId="0" borderId="23" xfId="0" applyFont="1" applyBorder="1" applyAlignment="1">
      <alignment horizontal="center"/>
    </xf>
    <xf numFmtId="0" fontId="22" fillId="3" borderId="18" xfId="2" applyFont="1" applyBorder="1"/>
    <xf numFmtId="0" fontId="24" fillId="3" borderId="23" xfId="2" applyFont="1" applyBorder="1" applyAlignment="1">
      <alignment wrapText="1"/>
    </xf>
    <xf numFmtId="0" fontId="24" fillId="0" borderId="3" xfId="0" applyFont="1" applyBorder="1" applyAlignment="1">
      <alignment horizontal="center"/>
    </xf>
    <xf numFmtId="0" fontId="22" fillId="3" borderId="43" xfId="2" applyFont="1" applyBorder="1"/>
    <xf numFmtId="0" fontId="24" fillId="0" borderId="39" xfId="0" applyFont="1" applyBorder="1" applyAlignment="1">
      <alignment horizontal="center"/>
    </xf>
    <xf numFmtId="0" fontId="24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vertical="center"/>
    </xf>
    <xf numFmtId="0" fontId="20" fillId="0" borderId="8" xfId="3" applyFont="1" applyBorder="1" applyAlignment="1">
      <alignment vertical="center"/>
    </xf>
    <xf numFmtId="0" fontId="24" fillId="3" borderId="55" xfId="2" applyFont="1" applyBorder="1" applyAlignment="1">
      <alignment wrapText="1"/>
    </xf>
    <xf numFmtId="0" fontId="24" fillId="3" borderId="1" xfId="2" applyFont="1" applyBorder="1" applyAlignment="1">
      <alignment wrapText="1"/>
    </xf>
    <xf numFmtId="0" fontId="24" fillId="0" borderId="56" xfId="0" applyFont="1" applyBorder="1"/>
    <xf numFmtId="0" fontId="24" fillId="0" borderId="25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24" fillId="0" borderId="18" xfId="0" applyFont="1" applyBorder="1" applyAlignment="1">
      <alignment horizontal="center"/>
    </xf>
    <xf numFmtId="0" fontId="24" fillId="0" borderId="43" xfId="0" applyFont="1" applyBorder="1" applyAlignment="1">
      <alignment horizontal="center"/>
    </xf>
    <xf numFmtId="4" fontId="24" fillId="5" borderId="50" xfId="0" applyNumberFormat="1" applyFont="1" applyFill="1" applyBorder="1" applyAlignment="1">
      <alignment horizontal="right"/>
    </xf>
    <xf numFmtId="4" fontId="24" fillId="5" borderId="59" xfId="0" applyNumberFormat="1" applyFont="1" applyFill="1" applyBorder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43" xfId="0" applyFont="1" applyFill="1" applyBorder="1" applyAlignment="1">
      <alignment horizontal="center"/>
    </xf>
    <xf numFmtId="4" fontId="24" fillId="5" borderId="60" xfId="0" applyNumberFormat="1" applyFont="1" applyFill="1" applyBorder="1" applyAlignment="1">
      <alignment horizontal="right"/>
    </xf>
    <xf numFmtId="4" fontId="24" fillId="5" borderId="62" xfId="0" applyNumberFormat="1" applyFont="1" applyFill="1" applyBorder="1" applyAlignment="1">
      <alignment horizontal="right"/>
    </xf>
    <xf numFmtId="0" fontId="24" fillId="0" borderId="63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0" fillId="0" borderId="15" xfId="3" applyFont="1" applyBorder="1" applyAlignment="1">
      <alignment horizontal="center" vertical="center"/>
    </xf>
    <xf numFmtId="0" fontId="24" fillId="0" borderId="24" xfId="0" applyFont="1" applyBorder="1" applyAlignment="1">
      <alignment horizontal="left"/>
    </xf>
    <xf numFmtId="0" fontId="24" fillId="0" borderId="25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4" fontId="24" fillId="5" borderId="24" xfId="0" applyNumberFormat="1" applyFont="1" applyFill="1" applyBorder="1" applyAlignment="1">
      <alignment horizontal="right"/>
    </xf>
    <xf numFmtId="4" fontId="24" fillId="5" borderId="27" xfId="0" applyNumberFormat="1" applyFont="1" applyFill="1" applyBorder="1" applyAlignment="1">
      <alignment horizontal="right"/>
    </xf>
    <xf numFmtId="0" fontId="22" fillId="3" borderId="32" xfId="2" applyFont="1" applyBorder="1" applyAlignment="1">
      <alignment horizontal="center"/>
    </xf>
    <xf numFmtId="0" fontId="22" fillId="3" borderId="33" xfId="2" applyFont="1" applyBorder="1" applyAlignment="1">
      <alignment horizontal="center"/>
    </xf>
    <xf numFmtId="0" fontId="22" fillId="3" borderId="34" xfId="2" applyFont="1" applyBorder="1" applyAlignment="1">
      <alignment horizontal="center"/>
    </xf>
    <xf numFmtId="4" fontId="22" fillId="3" borderId="32" xfId="2" applyNumberFormat="1" applyFont="1" applyBorder="1" applyAlignment="1">
      <alignment horizontal="right"/>
    </xf>
    <xf numFmtId="4" fontId="22" fillId="3" borderId="38" xfId="2" applyNumberFormat="1" applyFont="1" applyBorder="1" applyAlignment="1">
      <alignment horizontal="right"/>
    </xf>
    <xf numFmtId="0" fontId="24" fillId="0" borderId="32" xfId="0" applyFont="1" applyBorder="1" applyAlignment="1">
      <alignment horizontal="left"/>
    </xf>
    <xf numFmtId="0" fontId="24" fillId="0" borderId="33" xfId="0" applyFont="1" applyBorder="1" applyAlignment="1">
      <alignment horizontal="left"/>
    </xf>
    <xf numFmtId="0" fontId="24" fillId="0" borderId="34" xfId="0" applyFont="1" applyBorder="1" applyAlignment="1">
      <alignment horizontal="left"/>
    </xf>
    <xf numFmtId="4" fontId="24" fillId="5" borderId="32" xfId="0" applyNumberFormat="1" applyFont="1" applyFill="1" applyBorder="1" applyAlignment="1">
      <alignment horizontal="right"/>
    </xf>
    <xf numFmtId="4" fontId="24" fillId="5" borderId="38" xfId="0" applyNumberFormat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4" fontId="22" fillId="5" borderId="23" xfId="0" applyNumberFormat="1" applyFont="1" applyFill="1" applyBorder="1" applyAlignment="1">
      <alignment horizontal="right"/>
    </xf>
    <xf numFmtId="4" fontId="22" fillId="5" borderId="5" xfId="0" applyNumberFormat="1" applyFont="1" applyFill="1" applyBorder="1" applyAlignment="1">
      <alignment horizontal="right"/>
    </xf>
    <xf numFmtId="0" fontId="24" fillId="0" borderId="2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4" fontId="24" fillId="5" borderId="23" xfId="0" applyNumberFormat="1" applyFont="1" applyFill="1" applyBorder="1" applyAlignment="1">
      <alignment horizontal="right"/>
    </xf>
    <xf numFmtId="4" fontId="24" fillId="5" borderId="5" xfId="0" applyNumberFormat="1" applyFont="1" applyFill="1" applyBorder="1" applyAlignment="1">
      <alignment horizontal="right"/>
    </xf>
    <xf numFmtId="0" fontId="24" fillId="0" borderId="31" xfId="0" applyFont="1" applyBorder="1" applyAlignment="1">
      <alignment horizontal="left"/>
    </xf>
    <xf numFmtId="0" fontId="24" fillId="0" borderId="36" xfId="0" applyFont="1" applyBorder="1" applyAlignment="1">
      <alignment horizontal="left"/>
    </xf>
    <xf numFmtId="0" fontId="24" fillId="0" borderId="37" xfId="0" applyFont="1" applyBorder="1" applyAlignment="1">
      <alignment horizontal="left"/>
    </xf>
    <xf numFmtId="4" fontId="24" fillId="5" borderId="31" xfId="0" applyNumberFormat="1" applyFont="1" applyFill="1" applyBorder="1" applyAlignment="1">
      <alignment horizontal="right"/>
    </xf>
    <xf numFmtId="4" fontId="24" fillId="5" borderId="35" xfId="0" applyNumberFormat="1" applyFont="1" applyFill="1" applyBorder="1" applyAlignment="1">
      <alignment horizontal="right"/>
    </xf>
    <xf numFmtId="0" fontId="24" fillId="3" borderId="31" xfId="2" applyFont="1" applyBorder="1" applyAlignment="1">
      <alignment horizontal="center" vertical="center"/>
    </xf>
    <xf numFmtId="0" fontId="24" fillId="3" borderId="36" xfId="2" applyFont="1" applyBorder="1" applyAlignment="1">
      <alignment horizontal="center" vertical="center"/>
    </xf>
    <xf numFmtId="0" fontId="24" fillId="3" borderId="37" xfId="2" applyFont="1" applyBorder="1" applyAlignment="1">
      <alignment horizontal="center" vertical="center"/>
    </xf>
    <xf numFmtId="0" fontId="24" fillId="3" borderId="35" xfId="2" applyFont="1" applyBorder="1" applyAlignment="1">
      <alignment horizontal="center" vertical="center"/>
    </xf>
    <xf numFmtId="0" fontId="26" fillId="5" borderId="49" xfId="3" applyFont="1" applyFill="1" applyBorder="1" applyAlignment="1">
      <alignment horizontal="center" vertical="top" wrapText="1"/>
    </xf>
    <xf numFmtId="0" fontId="26" fillId="5" borderId="33" xfId="3" applyFont="1" applyFill="1" applyBorder="1" applyAlignment="1">
      <alignment horizontal="center" vertical="top" wrapText="1"/>
    </xf>
    <xf numFmtId="0" fontId="26" fillId="5" borderId="34" xfId="3" applyFont="1" applyFill="1" applyBorder="1" applyAlignment="1">
      <alignment horizontal="center" vertical="top" wrapText="1"/>
    </xf>
    <xf numFmtId="0" fontId="20" fillId="5" borderId="32" xfId="3" applyFont="1" applyFill="1" applyBorder="1" applyAlignment="1">
      <alignment horizontal="center"/>
    </xf>
    <xf numFmtId="0" fontId="20" fillId="5" borderId="38" xfId="3" applyFont="1" applyFill="1" applyBorder="1" applyAlignment="1">
      <alignment horizontal="center"/>
    </xf>
    <xf numFmtId="0" fontId="24" fillId="0" borderId="0" xfId="0" applyFont="1" applyBorder="1" applyAlignment="1">
      <alignment horizontal="left" vertical="top" wrapText="1"/>
    </xf>
    <xf numFmtId="0" fontId="24" fillId="0" borderId="44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2" fillId="0" borderId="2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center" wrapText="1"/>
    </xf>
    <xf numFmtId="0" fontId="26" fillId="0" borderId="0" xfId="3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3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4" fontId="22" fillId="4" borderId="32" xfId="2" applyNumberFormat="1" applyFont="1" applyFill="1" applyBorder="1" applyAlignment="1">
      <alignment horizontal="right"/>
    </xf>
    <xf numFmtId="4" fontId="22" fillId="4" borderId="38" xfId="2" applyNumberFormat="1" applyFont="1" applyFill="1" applyBorder="1" applyAlignment="1">
      <alignment horizontal="right"/>
    </xf>
    <xf numFmtId="0" fontId="20" fillId="0" borderId="23" xfId="3" applyFont="1" applyBorder="1" applyAlignment="1">
      <alignment horizontal="center"/>
    </xf>
    <xf numFmtId="0" fontId="20" fillId="0" borderId="5" xfId="3" applyFont="1" applyBorder="1" applyAlignment="1">
      <alignment horizontal="center"/>
    </xf>
    <xf numFmtId="0" fontId="24" fillId="3" borderId="23" xfId="2" applyFont="1" applyBorder="1" applyAlignment="1">
      <alignment horizontal="center" vertical="center"/>
    </xf>
    <xf numFmtId="0" fontId="24" fillId="3" borderId="5" xfId="2" applyFont="1" applyBorder="1" applyAlignment="1">
      <alignment horizontal="center" vertical="center"/>
    </xf>
    <xf numFmtId="4" fontId="24" fillId="5" borderId="32" xfId="0" applyNumberFormat="1" applyFont="1" applyFill="1" applyBorder="1" applyAlignment="1">
      <alignment horizontal="right" vertical="center"/>
    </xf>
    <xf numFmtId="4" fontId="24" fillId="5" borderId="38" xfId="0" applyNumberFormat="1" applyFont="1" applyFill="1" applyBorder="1" applyAlignment="1">
      <alignment horizontal="right" vertical="center"/>
    </xf>
    <xf numFmtId="4" fontId="22" fillId="4" borderId="23" xfId="2" applyNumberFormat="1" applyFont="1" applyFill="1" applyBorder="1" applyAlignment="1">
      <alignment horizontal="right"/>
    </xf>
    <xf numFmtId="4" fontId="22" fillId="4" borderId="5" xfId="2" applyNumberFormat="1" applyFont="1" applyFill="1" applyBorder="1" applyAlignment="1">
      <alignment horizontal="right"/>
    </xf>
    <xf numFmtId="4" fontId="24" fillId="5" borderId="26" xfId="0" applyNumberFormat="1" applyFont="1" applyFill="1" applyBorder="1" applyAlignment="1">
      <alignment horizontal="right"/>
    </xf>
    <xf numFmtId="4" fontId="24" fillId="5" borderId="37" xfId="0" applyNumberFormat="1" applyFont="1" applyFill="1" applyBorder="1" applyAlignment="1">
      <alignment horizontal="right"/>
    </xf>
    <xf numFmtId="0" fontId="24" fillId="0" borderId="53" xfId="0" applyFont="1" applyBorder="1" applyAlignment="1">
      <alignment horizontal="left"/>
    </xf>
    <xf numFmtId="0" fontId="24" fillId="0" borderId="51" xfId="0" applyFont="1" applyBorder="1" applyAlignment="1">
      <alignment horizontal="left"/>
    </xf>
    <xf numFmtId="0" fontId="24" fillId="0" borderId="52" xfId="0" applyFont="1" applyBorder="1" applyAlignment="1">
      <alignment horizontal="left"/>
    </xf>
    <xf numFmtId="4" fontId="22" fillId="5" borderId="3" xfId="0" applyNumberFormat="1" applyFont="1" applyFill="1" applyBorder="1" applyAlignment="1">
      <alignment horizontal="right"/>
    </xf>
    <xf numFmtId="4" fontId="22" fillId="0" borderId="23" xfId="0" applyNumberFormat="1" applyFont="1" applyBorder="1" applyAlignment="1">
      <alignment horizontal="right"/>
    </xf>
    <xf numFmtId="4" fontId="22" fillId="0" borderId="5" xfId="0" applyNumberFormat="1" applyFont="1" applyBorder="1" applyAlignment="1">
      <alignment horizontal="right"/>
    </xf>
    <xf numFmtId="4" fontId="24" fillId="5" borderId="34" xfId="0" applyNumberFormat="1" applyFont="1" applyFill="1" applyBorder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9" xfId="0" applyFont="1" applyBorder="1" applyAlignment="1">
      <alignment horizontal="left" vertical="center" wrapText="1"/>
    </xf>
    <xf numFmtId="0" fontId="26" fillId="0" borderId="23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22" xfId="3" applyFont="1" applyBorder="1" applyAlignment="1">
      <alignment horizontal="center" vertical="center"/>
    </xf>
    <xf numFmtId="4" fontId="24" fillId="5" borderId="31" xfId="0" applyNumberFormat="1" applyFont="1" applyFill="1" applyBorder="1" applyAlignment="1">
      <alignment horizontal="right" vertical="center"/>
    </xf>
    <xf numFmtId="4" fontId="24" fillId="5" borderId="35" xfId="0" applyNumberFormat="1" applyFont="1" applyFill="1" applyBorder="1" applyAlignment="1">
      <alignment horizontal="right" vertical="center"/>
    </xf>
    <xf numFmtId="4" fontId="22" fillId="5" borderId="23" xfId="0" applyNumberFormat="1" applyFont="1" applyFill="1" applyBorder="1" applyAlignment="1">
      <alignment horizontal="right" vertical="center"/>
    </xf>
    <xf numFmtId="4" fontId="22" fillId="5" borderId="5" xfId="0" applyNumberFormat="1" applyFont="1" applyFill="1" applyBorder="1" applyAlignment="1">
      <alignment horizontal="right" vertical="center"/>
    </xf>
    <xf numFmtId="4" fontId="20" fillId="5" borderId="32" xfId="0" applyNumberFormat="1" applyFont="1" applyFill="1" applyBorder="1" applyAlignment="1">
      <alignment horizontal="right" vertical="center"/>
    </xf>
    <xf numFmtId="4" fontId="20" fillId="5" borderId="38" xfId="0" applyNumberFormat="1" applyFont="1" applyFill="1" applyBorder="1" applyAlignment="1">
      <alignment horizontal="right" vertical="center"/>
    </xf>
    <xf numFmtId="0" fontId="20" fillId="0" borderId="32" xfId="3" applyFont="1" applyBorder="1" applyAlignment="1">
      <alignment horizontal="center"/>
    </xf>
    <xf numFmtId="0" fontId="20" fillId="0" borderId="38" xfId="3" applyFont="1" applyBorder="1" applyAlignment="1">
      <alignment horizontal="center"/>
    </xf>
    <xf numFmtId="4" fontId="24" fillId="0" borderId="24" xfId="0" applyNumberFormat="1" applyFont="1" applyFill="1" applyBorder="1" applyAlignment="1">
      <alignment horizontal="right"/>
    </xf>
    <xf numFmtId="4" fontId="24" fillId="0" borderId="27" xfId="0" applyNumberFormat="1" applyFont="1" applyFill="1" applyBorder="1" applyAlignment="1">
      <alignment horizontal="right"/>
    </xf>
    <xf numFmtId="4" fontId="24" fillId="0" borderId="24" xfId="0" applyNumberFormat="1" applyFont="1" applyBorder="1" applyAlignment="1">
      <alignment horizontal="right"/>
    </xf>
    <xf numFmtId="4" fontId="24" fillId="0" borderId="27" xfId="0" applyNumberFormat="1" applyFont="1" applyBorder="1" applyAlignment="1">
      <alignment horizontal="right"/>
    </xf>
    <xf numFmtId="4" fontId="22" fillId="3" borderId="23" xfId="2" applyNumberFormat="1" applyFont="1" applyBorder="1" applyAlignment="1">
      <alignment horizontal="right"/>
    </xf>
    <xf numFmtId="4" fontId="22" fillId="3" borderId="5" xfId="2" applyNumberFormat="1" applyFont="1" applyBorder="1" applyAlignment="1">
      <alignment horizontal="right"/>
    </xf>
    <xf numFmtId="0" fontId="20" fillId="0" borderId="3" xfId="3" applyFont="1" applyBorder="1" applyAlignment="1">
      <alignment horizontal="center"/>
    </xf>
    <xf numFmtId="0" fontId="24" fillId="3" borderId="3" xfId="2" applyFont="1" applyBorder="1" applyAlignment="1">
      <alignment horizontal="center" vertical="center"/>
    </xf>
    <xf numFmtId="4" fontId="20" fillId="5" borderId="32" xfId="0" applyNumberFormat="1" applyFont="1" applyFill="1" applyBorder="1" applyAlignment="1">
      <alignment horizontal="right"/>
    </xf>
    <xf numFmtId="4" fontId="20" fillId="5" borderId="38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4" fillId="3" borderId="4" xfId="2" applyFont="1" applyBorder="1" applyAlignment="1">
      <alignment horizontal="center" vertical="center"/>
    </xf>
    <xf numFmtId="0" fontId="24" fillId="3" borderId="22" xfId="2" applyFont="1" applyBorder="1" applyAlignment="1">
      <alignment horizontal="center" vertical="center"/>
    </xf>
    <xf numFmtId="0" fontId="26" fillId="0" borderId="23" xfId="3" applyFont="1" applyBorder="1" applyAlignment="1">
      <alignment horizontal="center" vertical="top" wrapText="1"/>
    </xf>
    <xf numFmtId="0" fontId="26" fillId="0" borderId="4" xfId="3" applyFont="1" applyBorder="1" applyAlignment="1">
      <alignment horizontal="center" vertical="top" wrapText="1"/>
    </xf>
    <xf numFmtId="0" fontId="26" fillId="0" borderId="22" xfId="3" applyFont="1" applyBorder="1" applyAlignment="1">
      <alignment horizontal="center" vertical="top" wrapText="1"/>
    </xf>
    <xf numFmtId="0" fontId="24" fillId="0" borderId="50" xfId="0" applyFont="1" applyBorder="1" applyAlignment="1">
      <alignment horizontal="left"/>
    </xf>
    <xf numFmtId="0" fontId="24" fillId="0" borderId="17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6" fillId="0" borderId="3" xfId="3" applyFont="1" applyBorder="1" applyAlignment="1">
      <alignment horizontal="center" vertical="center" wrapText="1"/>
    </xf>
    <xf numFmtId="0" fontId="26" fillId="0" borderId="4" xfId="3" applyFont="1" applyBorder="1" applyAlignment="1">
      <alignment horizontal="center" vertical="center" wrapText="1"/>
    </xf>
    <xf numFmtId="0" fontId="26" fillId="0" borderId="5" xfId="3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/>
    </xf>
    <xf numFmtId="0" fontId="24" fillId="0" borderId="44" xfId="0" applyFont="1" applyBorder="1" applyAlignment="1">
      <alignment horizontal="right" vertical="top"/>
    </xf>
    <xf numFmtId="0" fontId="24" fillId="0" borderId="19" xfId="0" applyFont="1" applyBorder="1" applyAlignment="1">
      <alignment horizontal="right" vertical="top"/>
    </xf>
    <xf numFmtId="0" fontId="24" fillId="0" borderId="2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4" fontId="24" fillId="5" borderId="24" xfId="0" applyNumberFormat="1" applyFont="1" applyFill="1" applyBorder="1" applyAlignment="1">
      <alignment horizontal="right" vertical="center"/>
    </xf>
    <xf numFmtId="4" fontId="24" fillId="5" borderId="27" xfId="0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horizontal="left" vertical="center" wrapText="1"/>
    </xf>
    <xf numFmtId="0" fontId="26" fillId="0" borderId="32" xfId="3" applyFont="1" applyBorder="1" applyAlignment="1">
      <alignment horizontal="center" vertical="top" wrapText="1"/>
    </xf>
    <xf numFmtId="0" fontId="26" fillId="0" borderId="33" xfId="3" applyFont="1" applyBorder="1" applyAlignment="1">
      <alignment horizontal="center" vertical="top" wrapText="1"/>
    </xf>
    <xf numFmtId="0" fontId="26" fillId="0" borderId="34" xfId="3" applyFont="1" applyBorder="1" applyAlignment="1">
      <alignment horizontal="center" vertical="top" wrapText="1"/>
    </xf>
    <xf numFmtId="0" fontId="22" fillId="3" borderId="3" xfId="2" applyFont="1" applyBorder="1" applyAlignment="1">
      <alignment horizontal="center"/>
    </xf>
    <xf numFmtId="0" fontId="22" fillId="3" borderId="4" xfId="2" applyFont="1" applyBorder="1" applyAlignment="1">
      <alignment horizontal="center"/>
    </xf>
    <xf numFmtId="0" fontId="22" fillId="3" borderId="22" xfId="2" applyFont="1" applyBorder="1" applyAlignment="1">
      <alignment horizontal="center"/>
    </xf>
    <xf numFmtId="0" fontId="24" fillId="0" borderId="2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22" fillId="3" borderId="23" xfId="2" applyFont="1" applyBorder="1" applyAlignment="1">
      <alignment horizontal="center"/>
    </xf>
    <xf numFmtId="4" fontId="24" fillId="0" borderId="24" xfId="0" applyNumberFormat="1" applyFont="1" applyFill="1" applyBorder="1" applyAlignment="1">
      <alignment horizontal="right" vertical="center"/>
    </xf>
    <xf numFmtId="4" fontId="24" fillId="0" borderId="27" xfId="0" applyNumberFormat="1" applyFont="1" applyFill="1" applyBorder="1" applyAlignment="1">
      <alignment horizontal="right" vertical="center"/>
    </xf>
    <xf numFmtId="4" fontId="24" fillId="0" borderId="1" xfId="0" applyNumberFormat="1" applyFont="1" applyBorder="1" applyAlignment="1">
      <alignment horizontal="right" vertical="top"/>
    </xf>
    <xf numFmtId="0" fontId="24" fillId="0" borderId="24" xfId="0" applyFont="1" applyBorder="1" applyAlignment="1">
      <alignment horizontal="left" vertical="top" wrapText="1"/>
    </xf>
    <xf numFmtId="0" fontId="24" fillId="0" borderId="25" xfId="0" applyFont="1" applyBorder="1" applyAlignment="1">
      <alignment horizontal="left" vertical="top" wrapText="1"/>
    </xf>
    <xf numFmtId="0" fontId="24" fillId="0" borderId="26" xfId="0" applyFont="1" applyBorder="1" applyAlignment="1">
      <alignment horizontal="left" vertical="top" wrapText="1"/>
    </xf>
    <xf numFmtId="4" fontId="24" fillId="0" borderId="24" xfId="0" applyNumberFormat="1" applyFont="1" applyFill="1" applyBorder="1" applyAlignment="1">
      <alignment horizontal="right" vertical="top"/>
    </xf>
    <xf numFmtId="4" fontId="24" fillId="0" borderId="25" xfId="0" applyNumberFormat="1" applyFont="1" applyFill="1" applyBorder="1" applyAlignment="1">
      <alignment horizontal="right" vertical="top"/>
    </xf>
    <xf numFmtId="0" fontId="3" fillId="0" borderId="24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4" fontId="24" fillId="0" borderId="32" xfId="0" applyNumberFormat="1" applyFont="1" applyFill="1" applyBorder="1" applyAlignment="1">
      <alignment horizontal="right"/>
    </xf>
    <xf numFmtId="4" fontId="24" fillId="0" borderId="38" xfId="0" applyNumberFormat="1" applyFont="1" applyFill="1" applyBorder="1" applyAlignment="1">
      <alignment horizontal="right"/>
    </xf>
    <xf numFmtId="4" fontId="24" fillId="5" borderId="24" xfId="0" applyNumberFormat="1" applyFont="1" applyFill="1" applyBorder="1" applyAlignment="1">
      <alignment horizontal="right" vertical="top"/>
    </xf>
    <xf numFmtId="4" fontId="24" fillId="5" borderId="26" xfId="0" applyNumberFormat="1" applyFont="1" applyFill="1" applyBorder="1" applyAlignment="1">
      <alignment horizontal="right" vertical="top"/>
    </xf>
    <xf numFmtId="4" fontId="24" fillId="5" borderId="25" xfId="0" applyNumberFormat="1" applyFont="1" applyFill="1" applyBorder="1" applyAlignment="1">
      <alignment horizontal="right" vertical="top"/>
    </xf>
    <xf numFmtId="0" fontId="22" fillId="0" borderId="24" xfId="0" applyFont="1" applyBorder="1" applyAlignment="1">
      <alignment horizontal="left" vertical="top" wrapText="1"/>
    </xf>
    <xf numFmtId="0" fontId="22" fillId="0" borderId="25" xfId="0" applyFont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4" fontId="24" fillId="0" borderId="24" xfId="0" applyNumberFormat="1" applyFont="1" applyBorder="1" applyAlignment="1">
      <alignment horizontal="right" vertical="top"/>
    </xf>
    <xf numFmtId="4" fontId="24" fillId="0" borderId="26" xfId="0" applyNumberFormat="1" applyFont="1" applyBorder="1" applyAlignment="1">
      <alignment horizontal="right" vertical="top"/>
    </xf>
    <xf numFmtId="2" fontId="24" fillId="0" borderId="32" xfId="0" applyNumberFormat="1" applyFont="1" applyBorder="1" applyAlignment="1">
      <alignment horizontal="right"/>
    </xf>
    <xf numFmtId="2" fontId="24" fillId="0" borderId="38" xfId="0" applyNumberFormat="1" applyFont="1" applyBorder="1" applyAlignment="1">
      <alignment horizontal="right"/>
    </xf>
    <xf numFmtId="4" fontId="22" fillId="0" borderId="31" xfId="0" applyNumberFormat="1" applyFont="1" applyBorder="1" applyAlignment="1">
      <alignment horizontal="right"/>
    </xf>
    <xf numFmtId="4" fontId="22" fillId="0" borderId="35" xfId="0" applyNumberFormat="1" applyFont="1" applyBorder="1" applyAlignment="1">
      <alignment horizontal="right"/>
    </xf>
    <xf numFmtId="4" fontId="24" fillId="0" borderId="50" xfId="0" applyNumberFormat="1" applyFont="1" applyFill="1" applyBorder="1" applyAlignment="1">
      <alignment horizontal="right"/>
    </xf>
    <xf numFmtId="4" fontId="24" fillId="0" borderId="17" xfId="0" applyNumberFormat="1" applyFont="1" applyFill="1" applyBorder="1" applyAlignment="1">
      <alignment horizontal="right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4" fontId="22" fillId="0" borderId="24" xfId="0" applyNumberFormat="1" applyFont="1" applyBorder="1" applyAlignment="1">
      <alignment horizontal="right" vertical="top"/>
    </xf>
    <xf numFmtId="4" fontId="22" fillId="0" borderId="26" xfId="0" applyNumberFormat="1" applyFont="1" applyBorder="1" applyAlignment="1">
      <alignment horizontal="right" vertical="top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4" fillId="2" borderId="31" xfId="1" applyFont="1" applyBorder="1" applyAlignment="1">
      <alignment horizontal="center" vertical="center"/>
    </xf>
    <xf numFmtId="0" fontId="24" fillId="2" borderId="36" xfId="1" applyFont="1" applyBorder="1" applyAlignment="1">
      <alignment horizontal="center" vertical="center"/>
    </xf>
    <xf numFmtId="0" fontId="24" fillId="2" borderId="37" xfId="1" applyFont="1" applyBorder="1" applyAlignment="1">
      <alignment horizontal="center" vertic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4" fillId="0" borderId="17" xfId="0" applyFont="1" applyBorder="1" applyAlignment="1">
      <alignment horizontal="center" vertical="center" wrapText="1"/>
    </xf>
    <xf numFmtId="4" fontId="22" fillId="5" borderId="1" xfId="0" applyNumberFormat="1" applyFont="1" applyFill="1" applyBorder="1" applyAlignment="1">
      <alignment horizontal="right" vertical="top"/>
    </xf>
    <xf numFmtId="4" fontId="22" fillId="0" borderId="1" xfId="0" applyNumberFormat="1" applyFont="1" applyBorder="1" applyAlignment="1">
      <alignment horizontal="right" vertical="top"/>
    </xf>
    <xf numFmtId="0" fontId="25" fillId="0" borderId="24" xfId="0" applyFont="1" applyBorder="1" applyAlignment="1">
      <alignment horizontal="left" vertical="top" wrapText="1"/>
    </xf>
    <xf numFmtId="4" fontId="25" fillId="0" borderId="24" xfId="0" applyNumberFormat="1" applyFont="1" applyBorder="1" applyAlignment="1">
      <alignment horizontal="right" vertical="top"/>
    </xf>
    <xf numFmtId="4" fontId="25" fillId="0" borderId="26" xfId="0" applyNumberFormat="1" applyFont="1" applyBorder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24" fillId="0" borderId="24" xfId="0" applyFont="1" applyBorder="1" applyAlignment="1">
      <alignment horizontal="center" vertical="top"/>
    </xf>
    <xf numFmtId="0" fontId="24" fillId="0" borderId="26" xfId="0" applyFont="1" applyBorder="1" applyAlignment="1">
      <alignment horizontal="center" vertical="top"/>
    </xf>
    <xf numFmtId="4" fontId="24" fillId="0" borderId="25" xfId="0" applyNumberFormat="1" applyFont="1" applyBorder="1" applyAlignment="1">
      <alignment horizontal="right"/>
    </xf>
    <xf numFmtId="4" fontId="24" fillId="0" borderId="25" xfId="0" applyNumberFormat="1" applyFont="1" applyBorder="1" applyAlignment="1">
      <alignment horizontal="right" vertical="top"/>
    </xf>
    <xf numFmtId="0" fontId="22" fillId="3" borderId="23" xfId="2" applyFont="1" applyBorder="1" applyAlignment="1">
      <alignment horizontal="center" vertical="center"/>
    </xf>
    <xf numFmtId="0" fontId="22" fillId="3" borderId="4" xfId="2" applyFont="1" applyBorder="1" applyAlignment="1">
      <alignment horizontal="center" vertical="center"/>
    </xf>
    <xf numFmtId="0" fontId="22" fillId="3" borderId="22" xfId="2" applyFont="1" applyBorder="1" applyAlignment="1">
      <alignment horizontal="center" vertical="center"/>
    </xf>
    <xf numFmtId="0" fontId="24" fillId="0" borderId="24" xfId="0" applyFont="1" applyFill="1" applyBorder="1" applyAlignment="1">
      <alignment horizontal="left" vertical="center" wrapText="1"/>
    </xf>
    <xf numFmtId="0" fontId="24" fillId="0" borderId="25" xfId="0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22" fillId="0" borderId="24" xfId="0" applyFont="1" applyBorder="1" applyAlignment="1">
      <alignment horizontal="left"/>
    </xf>
    <xf numFmtId="0" fontId="22" fillId="0" borderId="25" xfId="0" applyFont="1" applyBorder="1" applyAlignment="1">
      <alignment horizontal="left"/>
    </xf>
    <xf numFmtId="0" fontId="22" fillId="0" borderId="26" xfId="0" applyFont="1" applyBorder="1" applyAlignment="1">
      <alignment horizontal="left"/>
    </xf>
    <xf numFmtId="0" fontId="29" fillId="0" borderId="24" xfId="0" applyFont="1" applyBorder="1" applyAlignment="1">
      <alignment horizontal="left"/>
    </xf>
    <xf numFmtId="0" fontId="29" fillId="0" borderId="25" xfId="0" applyFont="1" applyBorder="1" applyAlignment="1">
      <alignment horizontal="left"/>
    </xf>
    <xf numFmtId="0" fontId="29" fillId="0" borderId="26" xfId="0" applyFont="1" applyBorder="1" applyAlignment="1">
      <alignment horizontal="left"/>
    </xf>
    <xf numFmtId="4" fontId="24" fillId="0" borderId="31" xfId="0" applyNumberFormat="1" applyFont="1" applyFill="1" applyBorder="1" applyAlignment="1">
      <alignment horizontal="right"/>
    </xf>
    <xf numFmtId="4" fontId="24" fillId="0" borderId="35" xfId="0" applyNumberFormat="1" applyFont="1" applyFill="1" applyBorder="1" applyAlignment="1">
      <alignment horizontal="right"/>
    </xf>
    <xf numFmtId="0" fontId="22" fillId="0" borderId="23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center" vertical="top" wrapText="1"/>
    </xf>
    <xf numFmtId="0" fontId="26" fillId="0" borderId="49" xfId="3" applyFont="1" applyBorder="1" applyAlignment="1">
      <alignment horizontal="center" vertical="top" wrapText="1"/>
    </xf>
    <xf numFmtId="0" fontId="22" fillId="3" borderId="24" xfId="2" applyFont="1" applyBorder="1" applyAlignment="1">
      <alignment horizontal="center"/>
    </xf>
    <xf numFmtId="0" fontId="22" fillId="3" borderId="25" xfId="2" applyFont="1" applyBorder="1" applyAlignment="1">
      <alignment horizontal="center"/>
    </xf>
    <xf numFmtId="0" fontId="22" fillId="3" borderId="26" xfId="2" applyFont="1" applyBorder="1" applyAlignment="1">
      <alignment horizontal="center"/>
    </xf>
    <xf numFmtId="0" fontId="26" fillId="5" borderId="23" xfId="3" applyFont="1" applyFill="1" applyBorder="1" applyAlignment="1">
      <alignment horizontal="center" wrapText="1"/>
    </xf>
    <xf numFmtId="0" fontId="26" fillId="5" borderId="4" xfId="3" applyFont="1" applyFill="1" applyBorder="1" applyAlignment="1">
      <alignment horizontal="center" wrapText="1"/>
    </xf>
    <xf numFmtId="0" fontId="26" fillId="5" borderId="22" xfId="3" applyFont="1" applyFill="1" applyBorder="1" applyAlignment="1">
      <alignment horizontal="center" wrapText="1"/>
    </xf>
    <xf numFmtId="0" fontId="22" fillId="3" borderId="54" xfId="2" applyFont="1" applyBorder="1" applyAlignment="1">
      <alignment horizontal="center"/>
    </xf>
    <xf numFmtId="0" fontId="22" fillId="5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NumberFormat="1" applyFont="1" applyAlignment="1">
      <alignment horizontal="left" vertical="center" wrapText="1"/>
    </xf>
    <xf numFmtId="0" fontId="24" fillId="0" borderId="32" xfId="0" applyFont="1" applyFill="1" applyBorder="1" applyAlignment="1">
      <alignment horizontal="left"/>
    </xf>
    <xf numFmtId="0" fontId="24" fillId="0" borderId="33" xfId="0" applyFont="1" applyFill="1" applyBorder="1" applyAlignment="1">
      <alignment horizontal="left"/>
    </xf>
    <xf numFmtId="0" fontId="24" fillId="0" borderId="34" xfId="0" applyFont="1" applyFill="1" applyBorder="1" applyAlignment="1">
      <alignment horizontal="left"/>
    </xf>
    <xf numFmtId="0" fontId="11" fillId="0" borderId="2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31" fillId="0" borderId="32" xfId="3" applyFont="1" applyBorder="1" applyAlignment="1">
      <alignment horizontal="center" vertical="center" wrapText="1"/>
    </xf>
    <xf numFmtId="0" fontId="31" fillId="0" borderId="33" xfId="3" applyFont="1" applyBorder="1" applyAlignment="1">
      <alignment horizontal="center" vertical="center" wrapText="1"/>
    </xf>
    <xf numFmtId="0" fontId="31" fillId="0" borderId="34" xfId="3" applyFont="1" applyBorder="1" applyAlignment="1">
      <alignment horizontal="center" vertical="center" wrapText="1"/>
    </xf>
    <xf numFmtId="0" fontId="24" fillId="0" borderId="24" xfId="0" applyFont="1" applyBorder="1" applyAlignment="1">
      <alignment horizontal="left" wrapText="1"/>
    </xf>
    <xf numFmtId="0" fontId="24" fillId="0" borderId="25" xfId="0" applyFont="1" applyBorder="1" applyAlignment="1">
      <alignment horizontal="left" wrapText="1"/>
    </xf>
    <xf numFmtId="0" fontId="24" fillId="0" borderId="26" xfId="0" applyFont="1" applyBorder="1" applyAlignment="1">
      <alignment horizontal="left" wrapText="1"/>
    </xf>
    <xf numFmtId="0" fontId="24" fillId="0" borderId="31" xfId="0" applyFont="1" applyFill="1" applyBorder="1" applyAlignment="1">
      <alignment horizontal="left"/>
    </xf>
    <xf numFmtId="0" fontId="24" fillId="0" borderId="36" xfId="0" applyFont="1" applyFill="1" applyBorder="1" applyAlignment="1">
      <alignment horizontal="left"/>
    </xf>
    <xf numFmtId="0" fontId="24" fillId="0" borderId="37" xfId="0" applyFont="1" applyFill="1" applyBorder="1" applyAlignment="1">
      <alignment horizontal="left"/>
    </xf>
    <xf numFmtId="0" fontId="30" fillId="0" borderId="23" xfId="0" applyFont="1" applyBorder="1" applyAlignment="1">
      <alignment horizontal="center" vertical="top" wrapText="1"/>
    </xf>
    <xf numFmtId="0" fontId="20" fillId="0" borderId="32" xfId="3" applyFont="1" applyBorder="1" applyAlignment="1">
      <alignment horizontal="left" vertical="justify"/>
    </xf>
    <xf numFmtId="0" fontId="20" fillId="0" borderId="33" xfId="3" applyFont="1" applyBorder="1" applyAlignment="1">
      <alignment horizontal="left" vertical="justify"/>
    </xf>
    <xf numFmtId="0" fontId="20" fillId="0" borderId="34" xfId="3" applyFont="1" applyBorder="1" applyAlignment="1">
      <alignment horizontal="left" vertical="justify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24" fillId="3" borderId="24" xfId="2" applyFont="1" applyBorder="1" applyAlignment="1">
      <alignment horizontal="center" vertical="center"/>
    </xf>
    <xf numFmtId="0" fontId="24" fillId="3" borderId="27" xfId="2" applyFont="1" applyBorder="1" applyAlignment="1">
      <alignment horizontal="center" vertical="center"/>
    </xf>
    <xf numFmtId="0" fontId="24" fillId="3" borderId="25" xfId="2" applyFont="1" applyBorder="1" applyAlignment="1">
      <alignment horizontal="center" vertical="center"/>
    </xf>
    <xf numFmtId="0" fontId="24" fillId="3" borderId="26" xfId="2" applyFont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0" fontId="24" fillId="0" borderId="0" xfId="0" applyFont="1" applyAlignment="1">
      <alignment horizontal="left" wrapText="1"/>
    </xf>
    <xf numFmtId="4" fontId="24" fillId="0" borderId="23" xfId="0" applyNumberFormat="1" applyFont="1" applyFill="1" applyBorder="1" applyAlignment="1">
      <alignment horizontal="right"/>
    </xf>
    <xf numFmtId="4" fontId="24" fillId="0" borderId="5" xfId="0" applyNumberFormat="1" applyFont="1" applyFill="1" applyBorder="1" applyAlignment="1">
      <alignment horizontal="right"/>
    </xf>
    <xf numFmtId="4" fontId="24" fillId="5" borderId="1" xfId="0" applyNumberFormat="1" applyFont="1" applyFill="1" applyBorder="1" applyAlignment="1">
      <alignment horizontal="right"/>
    </xf>
    <xf numFmtId="4" fontId="24" fillId="5" borderId="58" xfId="0" applyNumberFormat="1" applyFont="1" applyFill="1" applyBorder="1" applyAlignment="1">
      <alignment horizontal="right"/>
    </xf>
    <xf numFmtId="4" fontId="22" fillId="5" borderId="54" xfId="0" applyNumberFormat="1" applyFont="1" applyFill="1" applyBorder="1" applyAlignment="1">
      <alignment horizontal="right"/>
    </xf>
    <xf numFmtId="4" fontId="22" fillId="5" borderId="57" xfId="0" applyNumberFormat="1" applyFont="1" applyFill="1" applyBorder="1" applyAlignment="1">
      <alignment horizontal="right"/>
    </xf>
    <xf numFmtId="4" fontId="22" fillId="0" borderId="23" xfId="0" applyNumberFormat="1" applyFont="1" applyFill="1" applyBorder="1" applyAlignment="1">
      <alignment horizontal="right"/>
    </xf>
    <xf numFmtId="4" fontId="22" fillId="0" borderId="5" xfId="0" applyNumberFormat="1" applyFont="1" applyFill="1" applyBorder="1" applyAlignment="1">
      <alignment horizontal="right"/>
    </xf>
    <xf numFmtId="4" fontId="24" fillId="0" borderId="32" xfId="0" applyNumberFormat="1" applyFont="1" applyBorder="1" applyAlignment="1">
      <alignment horizontal="right"/>
    </xf>
    <xf numFmtId="4" fontId="24" fillId="0" borderId="38" xfId="0" applyNumberFormat="1" applyFont="1" applyBorder="1" applyAlignment="1">
      <alignment horizontal="right"/>
    </xf>
    <xf numFmtId="0" fontId="24" fillId="0" borderId="23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left"/>
    </xf>
    <xf numFmtId="0" fontId="24" fillId="0" borderId="22" xfId="0" applyFont="1" applyFill="1" applyBorder="1" applyAlignment="1">
      <alignment horizontal="left"/>
    </xf>
    <xf numFmtId="0" fontId="22" fillId="0" borderId="3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left"/>
    </xf>
    <xf numFmtId="0" fontId="26" fillId="5" borderId="32" xfId="3" applyFont="1" applyFill="1" applyBorder="1" applyAlignment="1">
      <alignment horizontal="center" vertical="center" wrapText="1"/>
    </xf>
    <xf numFmtId="0" fontId="26" fillId="5" borderId="33" xfId="3" applyFont="1" applyFill="1" applyBorder="1" applyAlignment="1">
      <alignment horizontal="center" vertical="center" wrapText="1"/>
    </xf>
    <xf numFmtId="0" fontId="26" fillId="5" borderId="34" xfId="3" applyFont="1" applyFill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24" fillId="0" borderId="60" xfId="0" applyFont="1" applyBorder="1" applyAlignment="1">
      <alignment horizontal="left"/>
    </xf>
    <xf numFmtId="0" fontId="24" fillId="0" borderId="61" xfId="0" applyFont="1" applyBorder="1" applyAlignment="1">
      <alignment horizontal="left"/>
    </xf>
    <xf numFmtId="0" fontId="24" fillId="0" borderId="41" xfId="0" applyFont="1" applyBorder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4" fillId="0" borderId="3" xfId="0" applyFont="1" applyBorder="1" applyAlignment="1">
      <alignment horizontal="left"/>
    </xf>
    <xf numFmtId="0" fontId="3" fillId="0" borderId="32" xfId="0" applyFont="1" applyBorder="1" applyAlignment="1">
      <alignment horizontal="left" wrapText="1"/>
    </xf>
    <xf numFmtId="0" fontId="3" fillId="0" borderId="33" xfId="0" applyFont="1" applyBorder="1" applyAlignment="1">
      <alignment horizontal="left" wrapText="1"/>
    </xf>
    <xf numFmtId="0" fontId="3" fillId="0" borderId="34" xfId="0" applyFont="1" applyBorder="1" applyAlignment="1">
      <alignment horizontal="left" wrapText="1"/>
    </xf>
    <xf numFmtId="4" fontId="22" fillId="5" borderId="32" xfId="0" applyNumberFormat="1" applyFont="1" applyFill="1" applyBorder="1" applyAlignment="1">
      <alignment horizontal="right"/>
    </xf>
    <xf numFmtId="4" fontId="22" fillId="5" borderId="38" xfId="0" applyNumberFormat="1" applyFont="1" applyFill="1" applyBorder="1" applyAlignment="1">
      <alignment horizontal="right"/>
    </xf>
    <xf numFmtId="0" fontId="24" fillId="0" borderId="0" xfId="0" applyFont="1" applyAlignment="1">
      <alignment horizontal="left" vertical="center"/>
    </xf>
    <xf numFmtId="2" fontId="24" fillId="0" borderId="24" xfId="0" applyNumberFormat="1" applyFont="1" applyBorder="1" applyAlignment="1">
      <alignment horizontal="right"/>
    </xf>
    <xf numFmtId="2" fontId="24" fillId="0" borderId="27" xfId="0" applyNumberFormat="1" applyFont="1" applyBorder="1" applyAlignment="1">
      <alignment horizontal="right"/>
    </xf>
    <xf numFmtId="0" fontId="24" fillId="2" borderId="35" xfId="1" applyFont="1" applyBorder="1" applyAlignment="1">
      <alignment horizontal="center" vertical="center"/>
    </xf>
    <xf numFmtId="0" fontId="26" fillId="0" borderId="3" xfId="3" applyFont="1" applyBorder="1" applyAlignment="1">
      <alignment horizontal="center" vertical="center"/>
    </xf>
    <xf numFmtId="4" fontId="24" fillId="0" borderId="31" xfId="0" applyNumberFormat="1" applyFont="1" applyBorder="1" applyAlignment="1">
      <alignment horizontal="left"/>
    </xf>
    <xf numFmtId="4" fontId="24" fillId="0" borderId="36" xfId="0" applyNumberFormat="1" applyFont="1" applyBorder="1" applyAlignment="1">
      <alignment horizontal="left"/>
    </xf>
    <xf numFmtId="4" fontId="24" fillId="0" borderId="37" xfId="0" applyNumberFormat="1" applyFont="1" applyBorder="1" applyAlignment="1">
      <alignment horizontal="left"/>
    </xf>
    <xf numFmtId="164" fontId="22" fillId="3" borderId="23" xfId="2" applyNumberFormat="1" applyFont="1" applyBorder="1" applyAlignment="1">
      <alignment horizontal="right"/>
    </xf>
    <xf numFmtId="164" fontId="22" fillId="3" borderId="5" xfId="2" applyNumberFormat="1" applyFont="1" applyBorder="1" applyAlignment="1">
      <alignment horizontal="right"/>
    </xf>
    <xf numFmtId="0" fontId="24" fillId="0" borderId="32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left" vertical="center" wrapText="1"/>
    </xf>
    <xf numFmtId="0" fontId="24" fillId="0" borderId="34" xfId="0" applyFont="1" applyFill="1" applyBorder="1" applyAlignment="1">
      <alignment horizontal="left" vertical="center" wrapText="1"/>
    </xf>
    <xf numFmtId="0" fontId="28" fillId="0" borderId="24" xfId="0" applyFont="1" applyBorder="1" applyAlignment="1">
      <alignment horizontal="left"/>
    </xf>
    <xf numFmtId="0" fontId="2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</cellXfs>
  <cellStyles count="4">
    <cellStyle name="20% - Accent2" xfId="1" builtinId="34"/>
    <cellStyle name="40% - Accent2" xfId="2" builtinId="35"/>
    <cellStyle name="Normal" xfId="0" builtinId="0"/>
    <cellStyle name="Normal 4 2" xfId="3"/>
  </cellStyles>
  <dxfs count="0"/>
  <tableStyles count="1" defaultTableStyle="TableStyleMedium9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78"/>
  <sheetViews>
    <sheetView tabSelected="1" view="pageBreakPreview" topLeftCell="A439" zoomScale="60" zoomScaleNormal="60" zoomScalePageLayoutView="80" workbookViewId="0">
      <selection activeCell="D304" sqref="D304:I304"/>
    </sheetView>
  </sheetViews>
  <sheetFormatPr defaultRowHeight="15"/>
  <cols>
    <col min="1" max="1" width="0.5703125" style="33" customWidth="1"/>
    <col min="2" max="2" width="9.140625" style="33"/>
    <col min="3" max="3" width="21.5703125" style="2" customWidth="1"/>
    <col min="4" max="4" width="26.5703125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3.5703125" style="2" customWidth="1"/>
    <col min="10" max="10" width="13.140625" style="2" customWidth="1"/>
    <col min="11" max="11" width="24.7109375" style="2" customWidth="1"/>
    <col min="12" max="12" width="19" style="2" customWidth="1"/>
    <col min="13" max="13" width="10.5703125" style="2" customWidth="1"/>
    <col min="14" max="14" width="14.140625" style="2" customWidth="1"/>
  </cols>
  <sheetData>
    <row r="2" spans="1:14" ht="43.5" customHeight="1">
      <c r="A2" s="224" t="s">
        <v>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41"/>
      <c r="N2" s="41"/>
    </row>
    <row r="3" spans="1:14" ht="44.25">
      <c r="A3" s="225" t="s">
        <v>4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4" ht="50.25" customHeight="1"/>
    <row r="6" spans="1:14" ht="58.5" customHeight="1">
      <c r="C6" s="3"/>
      <c r="D6" s="3"/>
      <c r="E6" s="3"/>
      <c r="F6" s="3"/>
      <c r="G6" s="3"/>
      <c r="H6" s="370"/>
      <c r="I6" s="370"/>
      <c r="J6" s="370"/>
      <c r="K6" s="370"/>
    </row>
    <row r="7" spans="1:14" ht="70.5" customHeight="1"/>
    <row r="9" spans="1:14" ht="102.75" customHeight="1"/>
    <row r="10" spans="1:14" ht="44.25">
      <c r="A10" s="377" t="s">
        <v>5</v>
      </c>
      <c r="B10" s="377"/>
      <c r="C10" s="377"/>
      <c r="D10" s="377"/>
      <c r="E10" s="377"/>
      <c r="F10" s="377"/>
      <c r="G10" s="377"/>
      <c r="H10" s="377"/>
      <c r="I10" s="377"/>
      <c r="J10" s="377"/>
      <c r="K10" s="377"/>
      <c r="L10" s="377"/>
      <c r="M10" s="40"/>
      <c r="N10" s="40"/>
    </row>
    <row r="11" spans="1:14" ht="44.25">
      <c r="A11" s="377" t="s">
        <v>6</v>
      </c>
      <c r="B11" s="377"/>
      <c r="C11" s="377"/>
      <c r="D11" s="377"/>
      <c r="E11" s="377"/>
      <c r="F11" s="377"/>
      <c r="G11" s="377"/>
      <c r="H11" s="377"/>
      <c r="I11" s="377"/>
      <c r="J11" s="377"/>
      <c r="K11" s="377"/>
      <c r="L11" s="377"/>
      <c r="M11" s="40"/>
      <c r="N11" s="40"/>
    </row>
    <row r="16" spans="1:14" s="1" customFormat="1" ht="99.75" customHeight="1">
      <c r="A16" s="33"/>
      <c r="B16" s="3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>
      <c r="A17" s="33"/>
      <c r="B17" s="3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>
      <c r="A18" s="33"/>
      <c r="B18" s="3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>
      <c r="A19" s="33"/>
      <c r="B19" s="3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>
      <c r="A20" s="33"/>
      <c r="B20" s="3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>
      <c r="A21" s="33"/>
      <c r="B21" s="3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>
      <c r="A22" s="33"/>
      <c r="B22" s="3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5" spans="1:14" ht="44.25">
      <c r="A25" s="226" t="s">
        <v>7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42"/>
      <c r="N25" s="42"/>
    </row>
    <row r="26" spans="1:14" ht="20.25">
      <c r="E26" s="4"/>
      <c r="F26" s="4"/>
      <c r="G26" s="4"/>
      <c r="H26" s="4"/>
      <c r="I26" s="4"/>
    </row>
    <row r="27" spans="1:14" ht="20.25">
      <c r="E27" s="4"/>
      <c r="F27" s="4"/>
      <c r="G27" s="4"/>
      <c r="H27" s="4"/>
      <c r="I27" s="4"/>
    </row>
    <row r="28" spans="1:14" ht="41.25" customHeight="1">
      <c r="A28" s="227" t="s">
        <v>179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39"/>
      <c r="N28" s="39"/>
    </row>
    <row r="29" spans="1:14" ht="39" customHeight="1">
      <c r="A29" s="227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39"/>
      <c r="N29" s="39"/>
    </row>
    <row r="30" spans="1:14" ht="15" customHeight="1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39"/>
      <c r="N30" s="39"/>
    </row>
    <row r="31" spans="1:14" ht="15" customHeight="1">
      <c r="A31" s="227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39"/>
      <c r="N31" s="39"/>
    </row>
    <row r="32" spans="1:14" ht="28.5" customHeight="1">
      <c r="A32" s="227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39"/>
      <c r="N32" s="39"/>
    </row>
    <row r="33" spans="1:14" ht="15" customHeight="1">
      <c r="A33" s="227"/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39"/>
      <c r="N33" s="39"/>
    </row>
    <row r="34" spans="1:14" ht="40.5" customHeight="1">
      <c r="A34" s="227"/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39"/>
      <c r="N34" s="39"/>
    </row>
    <row r="35" spans="1:14" ht="52.5" customHeight="1">
      <c r="A35" s="228" t="s">
        <v>8</v>
      </c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43"/>
      <c r="N35" s="43"/>
    </row>
    <row r="36" spans="1:14" ht="30" customHeigh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1:14" ht="26.25">
      <c r="A37" s="229" t="s">
        <v>9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44"/>
      <c r="N37" s="44"/>
    </row>
    <row r="38" spans="1:14" ht="26.25">
      <c r="A38" s="230" t="s">
        <v>10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45"/>
      <c r="N38" s="45"/>
    </row>
    <row r="39" spans="1:14" ht="40.5" customHeight="1">
      <c r="A39" s="213" t="s">
        <v>11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46"/>
      <c r="N39" s="46"/>
    </row>
    <row r="40" spans="1:14" ht="52.5" customHeight="1">
      <c r="C40" s="358" t="s">
        <v>12</v>
      </c>
      <c r="D40" s="359"/>
      <c r="E40" s="359"/>
      <c r="F40" s="359"/>
      <c r="G40" s="360"/>
      <c r="H40" s="353" t="s">
        <v>13</v>
      </c>
      <c r="I40" s="354"/>
      <c r="J40" s="378"/>
      <c r="K40" s="379"/>
    </row>
    <row r="41" spans="1:14" ht="26.25">
      <c r="C41" s="337" t="s">
        <v>14</v>
      </c>
      <c r="D41" s="338"/>
      <c r="E41" s="338"/>
      <c r="F41" s="338"/>
      <c r="G41" s="339"/>
      <c r="H41" s="49"/>
      <c r="I41" s="49"/>
      <c r="J41" s="372">
        <f>SUM(H42:I47,H59)</f>
        <v>1776300</v>
      </c>
      <c r="K41" s="372"/>
    </row>
    <row r="42" spans="1:14" ht="25.5">
      <c r="C42" s="321" t="s">
        <v>15</v>
      </c>
      <c r="D42" s="322"/>
      <c r="E42" s="322"/>
      <c r="F42" s="322"/>
      <c r="G42" s="323"/>
      <c r="H42" s="270">
        <v>254000</v>
      </c>
      <c r="I42" s="380"/>
      <c r="J42" s="320"/>
      <c r="K42" s="320"/>
    </row>
    <row r="43" spans="1:14" ht="25.5">
      <c r="C43" s="321" t="s">
        <v>16</v>
      </c>
      <c r="D43" s="322"/>
      <c r="E43" s="322"/>
      <c r="F43" s="322"/>
      <c r="G43" s="323"/>
      <c r="H43" s="324">
        <v>70000</v>
      </c>
      <c r="I43" s="325"/>
      <c r="J43" s="320"/>
      <c r="K43" s="320"/>
    </row>
    <row r="44" spans="1:14" ht="25.5">
      <c r="C44" s="321" t="s">
        <v>17</v>
      </c>
      <c r="D44" s="322"/>
      <c r="E44" s="322"/>
      <c r="F44" s="322"/>
      <c r="G44" s="323"/>
      <c r="H44" s="324">
        <v>135500</v>
      </c>
      <c r="I44" s="325"/>
      <c r="J44" s="320"/>
      <c r="K44" s="320"/>
    </row>
    <row r="45" spans="1:14" ht="25.5">
      <c r="C45" s="321" t="s">
        <v>18</v>
      </c>
      <c r="D45" s="322"/>
      <c r="E45" s="322"/>
      <c r="F45" s="322"/>
      <c r="G45" s="323"/>
      <c r="H45" s="324">
        <v>17500</v>
      </c>
      <c r="I45" s="325"/>
      <c r="J45" s="320"/>
      <c r="K45" s="320"/>
    </row>
    <row r="46" spans="1:14" ht="25.5">
      <c r="C46" s="321" t="s">
        <v>19</v>
      </c>
      <c r="D46" s="322"/>
      <c r="E46" s="322"/>
      <c r="F46" s="322"/>
      <c r="G46" s="323"/>
      <c r="H46" s="346">
        <v>90000</v>
      </c>
      <c r="I46" s="347"/>
      <c r="J46" s="320"/>
      <c r="K46" s="320"/>
    </row>
    <row r="47" spans="1:14" ht="25.5">
      <c r="C47" s="321" t="s">
        <v>180</v>
      </c>
      <c r="D47" s="322"/>
      <c r="E47" s="322"/>
      <c r="F47" s="322"/>
      <c r="G47" s="323"/>
      <c r="H47" s="50"/>
      <c r="I47" s="51">
        <v>1194300</v>
      </c>
      <c r="J47" s="320"/>
      <c r="K47" s="320"/>
    </row>
    <row r="48" spans="1:14" ht="26.25">
      <c r="C48" s="337" t="s">
        <v>20</v>
      </c>
      <c r="D48" s="338"/>
      <c r="E48" s="338"/>
      <c r="F48" s="338"/>
      <c r="G48" s="339"/>
      <c r="H48" s="52"/>
      <c r="I48" s="51">
        <v>1776300</v>
      </c>
      <c r="J48" s="373">
        <f>SUM(H49:I52,H56)</f>
        <v>1776300</v>
      </c>
      <c r="K48" s="373"/>
    </row>
    <row r="49" spans="2:14" ht="25.5">
      <c r="C49" s="321" t="s">
        <v>181</v>
      </c>
      <c r="D49" s="322"/>
      <c r="E49" s="322"/>
      <c r="F49" s="322"/>
      <c r="G49" s="323"/>
      <c r="H49" s="334">
        <v>1058600</v>
      </c>
      <c r="I49" s="336"/>
      <c r="J49" s="320"/>
      <c r="K49" s="320"/>
      <c r="L49" s="5"/>
      <c r="M49" s="5"/>
    </row>
    <row r="50" spans="2:14" ht="48" customHeight="1">
      <c r="C50" s="321" t="s">
        <v>21</v>
      </c>
      <c r="D50" s="322"/>
      <c r="E50" s="322"/>
      <c r="F50" s="322"/>
      <c r="G50" s="323"/>
      <c r="H50" s="340">
        <v>177200</v>
      </c>
      <c r="I50" s="381"/>
      <c r="J50" s="320"/>
      <c r="K50" s="320"/>
    </row>
    <row r="51" spans="2:14" ht="25.5">
      <c r="C51" s="321" t="s">
        <v>22</v>
      </c>
      <c r="D51" s="322"/>
      <c r="E51" s="322"/>
      <c r="F51" s="322"/>
      <c r="G51" s="323"/>
      <c r="H51" s="334">
        <v>10000</v>
      </c>
      <c r="I51" s="335"/>
      <c r="J51" s="340"/>
      <c r="K51" s="341"/>
    </row>
    <row r="52" spans="2:14" ht="25.5">
      <c r="C52" s="321" t="s">
        <v>23</v>
      </c>
      <c r="D52" s="322"/>
      <c r="E52" s="322"/>
      <c r="F52" s="322"/>
      <c r="G52" s="323"/>
      <c r="H52" s="340">
        <v>515500</v>
      </c>
      <c r="I52" s="341"/>
      <c r="J52" s="340"/>
      <c r="K52" s="341"/>
    </row>
    <row r="53" spans="2:14" ht="26.25">
      <c r="C53" s="374" t="s">
        <v>24</v>
      </c>
      <c r="D53" s="338"/>
      <c r="E53" s="338"/>
      <c r="F53" s="338"/>
      <c r="G53" s="339"/>
      <c r="H53" s="340"/>
      <c r="I53" s="341"/>
      <c r="J53" s="375"/>
      <c r="K53" s="376"/>
    </row>
    <row r="54" spans="2:14" ht="26.25">
      <c r="C54" s="337" t="s">
        <v>25</v>
      </c>
      <c r="D54" s="338"/>
      <c r="E54" s="338"/>
      <c r="F54" s="338"/>
      <c r="G54" s="339"/>
      <c r="H54" s="340"/>
      <c r="I54" s="341"/>
      <c r="J54" s="351"/>
      <c r="K54" s="352"/>
    </row>
    <row r="55" spans="2:14" ht="26.25">
      <c r="C55" s="337" t="s">
        <v>26</v>
      </c>
      <c r="D55" s="338"/>
      <c r="E55" s="338"/>
      <c r="F55" s="338"/>
      <c r="G55" s="339"/>
      <c r="H55" s="351"/>
      <c r="I55" s="352"/>
      <c r="J55" s="351"/>
      <c r="K55" s="352"/>
    </row>
    <row r="56" spans="2:14" ht="26.25">
      <c r="C56" s="337" t="s">
        <v>27</v>
      </c>
      <c r="D56" s="338"/>
      <c r="E56" s="338"/>
      <c r="F56" s="338"/>
      <c r="G56" s="339"/>
      <c r="H56" s="340">
        <v>15000</v>
      </c>
      <c r="I56" s="341"/>
      <c r="J56" s="351"/>
      <c r="K56" s="352"/>
    </row>
    <row r="57" spans="2:14" ht="26.25">
      <c r="C57" s="337" t="s">
        <v>182</v>
      </c>
      <c r="D57" s="338"/>
      <c r="E57" s="338"/>
      <c r="F57" s="338"/>
      <c r="G57" s="339"/>
      <c r="H57" s="340"/>
      <c r="I57" s="341"/>
      <c r="J57" s="351"/>
      <c r="K57" s="352"/>
    </row>
    <row r="58" spans="2:14" ht="26.25">
      <c r="C58" s="337" t="s">
        <v>28</v>
      </c>
      <c r="D58" s="338"/>
      <c r="E58" s="338"/>
      <c r="F58" s="338"/>
      <c r="G58" s="339"/>
      <c r="H58" s="340"/>
      <c r="I58" s="341"/>
      <c r="J58" s="351"/>
      <c r="K58" s="352"/>
    </row>
    <row r="59" spans="2:14" ht="31.5" customHeight="1">
      <c r="C59" s="321" t="s">
        <v>183</v>
      </c>
      <c r="D59" s="322"/>
      <c r="E59" s="322"/>
      <c r="F59" s="322"/>
      <c r="G59" s="323"/>
      <c r="H59" s="334">
        <v>15000</v>
      </c>
      <c r="I59" s="335"/>
      <c r="J59" s="53"/>
      <c r="K59" s="54"/>
    </row>
    <row r="60" spans="2:14" ht="27.75" customHeight="1">
      <c r="C60" s="371" t="s">
        <v>30</v>
      </c>
      <c r="D60" s="371"/>
      <c r="E60" s="371"/>
      <c r="F60" s="371"/>
      <c r="G60" s="371"/>
      <c r="H60" s="371"/>
      <c r="I60" s="371"/>
      <c r="J60" s="371"/>
      <c r="K60" s="371"/>
      <c r="L60" s="6"/>
      <c r="M60" s="6"/>
    </row>
    <row r="61" spans="2:14" ht="58.5" customHeight="1">
      <c r="B61" s="30"/>
      <c r="C61" s="254" t="s">
        <v>212</v>
      </c>
      <c r="D61" s="254"/>
      <c r="E61" s="254"/>
      <c r="F61" s="254"/>
      <c r="G61" s="254"/>
      <c r="H61" s="254"/>
      <c r="I61" s="254"/>
      <c r="J61" s="254"/>
      <c r="K61" s="254"/>
      <c r="L61" s="30"/>
      <c r="M61" s="30"/>
      <c r="N61" s="30"/>
    </row>
    <row r="62" spans="2:14" ht="31.5" customHeight="1">
      <c r="B62" s="30"/>
      <c r="C62" s="408" t="s">
        <v>214</v>
      </c>
      <c r="D62" s="408"/>
      <c r="E62" s="408"/>
      <c r="F62" s="408"/>
      <c r="G62" s="408"/>
      <c r="H62" s="408"/>
      <c r="I62" s="408"/>
      <c r="J62" s="408"/>
      <c r="K62" s="408"/>
      <c r="L62" s="30"/>
      <c r="M62" s="30"/>
      <c r="N62" s="30"/>
    </row>
    <row r="63" spans="2:14" ht="27" customHeight="1">
      <c r="C63" s="469" t="s">
        <v>213</v>
      </c>
      <c r="D63" s="469"/>
      <c r="E63" s="469"/>
      <c r="F63" s="469"/>
      <c r="G63" s="469"/>
      <c r="H63" s="469"/>
      <c r="I63" s="469"/>
      <c r="J63" s="469"/>
      <c r="K63" s="469"/>
      <c r="L63" s="31"/>
      <c r="M63" s="31"/>
      <c r="N63" s="31"/>
    </row>
    <row r="64" spans="2:14" ht="15" customHeight="1">
      <c r="C64" s="469"/>
      <c r="D64" s="469"/>
      <c r="E64" s="469"/>
      <c r="F64" s="469"/>
      <c r="G64" s="469"/>
      <c r="H64" s="469"/>
      <c r="I64" s="469"/>
      <c r="J64" s="469"/>
      <c r="K64" s="469"/>
    </row>
    <row r="65" spans="1:14" ht="15" customHeight="1">
      <c r="C65" s="55"/>
      <c r="D65" s="55"/>
      <c r="E65" s="55"/>
      <c r="F65" s="55"/>
      <c r="G65" s="55"/>
      <c r="H65" s="55"/>
      <c r="I65" s="55"/>
      <c r="J65" s="55"/>
      <c r="K65" s="55"/>
    </row>
    <row r="66" spans="1:14" ht="26.25">
      <c r="C66" s="230" t="s">
        <v>31</v>
      </c>
      <c r="D66" s="230"/>
      <c r="E66" s="230"/>
      <c r="F66" s="230"/>
      <c r="G66" s="230"/>
      <c r="H66" s="230"/>
      <c r="I66" s="230"/>
      <c r="J66" s="230"/>
      <c r="K66" s="230"/>
    </row>
    <row r="67" spans="1:14" ht="92.25" customHeight="1">
      <c r="B67" s="28"/>
      <c r="C67" s="254" t="s">
        <v>184</v>
      </c>
      <c r="D67" s="254"/>
      <c r="E67" s="254"/>
      <c r="F67" s="254"/>
      <c r="G67" s="254"/>
      <c r="H67" s="254"/>
      <c r="I67" s="254"/>
      <c r="J67" s="254"/>
      <c r="K67" s="254"/>
      <c r="L67" s="28"/>
      <c r="M67" s="28"/>
      <c r="N67" s="28"/>
    </row>
    <row r="69" spans="1:14" s="32" customFormat="1" ht="15.75" thickBot="1">
      <c r="A69" s="33"/>
      <c r="B69" s="3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51">
      <c r="C70" s="56" t="s">
        <v>32</v>
      </c>
      <c r="D70" s="57" t="s">
        <v>32</v>
      </c>
      <c r="E70" s="361" t="s">
        <v>33</v>
      </c>
      <c r="F70" s="362"/>
      <c r="G70" s="362"/>
      <c r="H70" s="362"/>
      <c r="I70" s="363"/>
      <c r="J70" s="361" t="s">
        <v>34</v>
      </c>
      <c r="K70" s="472"/>
    </row>
    <row r="71" spans="1:14" ht="25.5">
      <c r="C71" s="58">
        <v>7</v>
      </c>
      <c r="D71" s="59"/>
      <c r="E71" s="364" t="s">
        <v>35</v>
      </c>
      <c r="F71" s="365"/>
      <c r="G71" s="365"/>
      <c r="H71" s="365"/>
      <c r="I71" s="366"/>
      <c r="J71" s="470"/>
      <c r="K71" s="471"/>
    </row>
    <row r="72" spans="1:14" ht="26.25" thickBot="1">
      <c r="C72" s="60">
        <v>71</v>
      </c>
      <c r="D72" s="61"/>
      <c r="E72" s="367" t="s">
        <v>36</v>
      </c>
      <c r="F72" s="368"/>
      <c r="G72" s="368"/>
      <c r="H72" s="368"/>
      <c r="I72" s="369"/>
      <c r="J72" s="342"/>
      <c r="K72" s="343"/>
    </row>
    <row r="73" spans="1:14" ht="26.25">
      <c r="C73" s="348">
        <v>711</v>
      </c>
      <c r="D73" s="62"/>
      <c r="E73" s="296" t="s">
        <v>37</v>
      </c>
      <c r="F73" s="297"/>
      <c r="G73" s="297"/>
      <c r="H73" s="297"/>
      <c r="I73" s="298"/>
      <c r="J73" s="344">
        <f>SUM(J74:K77)</f>
        <v>254000</v>
      </c>
      <c r="K73" s="345"/>
    </row>
    <row r="74" spans="1:14" ht="25.5">
      <c r="C74" s="349"/>
      <c r="D74" s="63">
        <v>7111</v>
      </c>
      <c r="E74" s="175" t="s">
        <v>38</v>
      </c>
      <c r="F74" s="176"/>
      <c r="G74" s="176"/>
      <c r="H74" s="176"/>
      <c r="I74" s="177"/>
      <c r="J74" s="268">
        <v>99000</v>
      </c>
      <c r="K74" s="269"/>
    </row>
    <row r="75" spans="1:14" ht="25.5">
      <c r="C75" s="349"/>
      <c r="D75" s="63">
        <v>71131</v>
      </c>
      <c r="E75" s="175" t="s">
        <v>39</v>
      </c>
      <c r="F75" s="176"/>
      <c r="G75" s="176"/>
      <c r="H75" s="176"/>
      <c r="I75" s="177"/>
      <c r="J75" s="268">
        <v>85000</v>
      </c>
      <c r="K75" s="269"/>
    </row>
    <row r="76" spans="1:14" ht="25.5">
      <c r="C76" s="349"/>
      <c r="D76" s="63">
        <v>71132</v>
      </c>
      <c r="E76" s="175" t="s">
        <v>40</v>
      </c>
      <c r="F76" s="176"/>
      <c r="G76" s="176"/>
      <c r="H76" s="176"/>
      <c r="I76" s="177"/>
      <c r="J76" s="268">
        <v>30000</v>
      </c>
      <c r="K76" s="269"/>
    </row>
    <row r="77" spans="1:14" ht="26.25" thickBot="1">
      <c r="C77" s="350"/>
      <c r="D77" s="64">
        <v>71175</v>
      </c>
      <c r="E77" s="185" t="s">
        <v>41</v>
      </c>
      <c r="F77" s="186"/>
      <c r="G77" s="186"/>
      <c r="H77" s="186"/>
      <c r="I77" s="187"/>
      <c r="J77" s="332">
        <v>40000</v>
      </c>
      <c r="K77" s="333"/>
    </row>
    <row r="78" spans="1:14" ht="26.25">
      <c r="C78" s="329">
        <v>713</v>
      </c>
      <c r="D78" s="62"/>
      <c r="E78" s="296" t="s">
        <v>42</v>
      </c>
      <c r="F78" s="297"/>
      <c r="G78" s="297"/>
      <c r="H78" s="297"/>
      <c r="I78" s="298"/>
      <c r="J78" s="344">
        <f>SUM(J79:K80)</f>
        <v>70000</v>
      </c>
      <c r="K78" s="345"/>
    </row>
    <row r="79" spans="1:14" ht="25.5">
      <c r="C79" s="330"/>
      <c r="D79" s="63">
        <v>71312</v>
      </c>
      <c r="E79" s="175" t="s">
        <v>43</v>
      </c>
      <c r="F79" s="176"/>
      <c r="G79" s="176"/>
      <c r="H79" s="176"/>
      <c r="I79" s="177"/>
      <c r="J79" s="268">
        <v>35000</v>
      </c>
      <c r="K79" s="269"/>
    </row>
    <row r="80" spans="1:14" ht="26.25" thickBot="1">
      <c r="C80" s="331"/>
      <c r="D80" s="64">
        <v>71351</v>
      </c>
      <c r="E80" s="185" t="s">
        <v>44</v>
      </c>
      <c r="F80" s="186"/>
      <c r="G80" s="186"/>
      <c r="H80" s="186"/>
      <c r="I80" s="187"/>
      <c r="J80" s="332">
        <v>35000</v>
      </c>
      <c r="K80" s="333"/>
    </row>
    <row r="81" spans="3:11" ht="26.25">
      <c r="C81" s="348">
        <v>714</v>
      </c>
      <c r="D81" s="62"/>
      <c r="E81" s="296" t="s">
        <v>45</v>
      </c>
      <c r="F81" s="297"/>
      <c r="G81" s="297"/>
      <c r="H81" s="297"/>
      <c r="I81" s="298"/>
      <c r="J81" s="344">
        <f>SUM(J82:K88)</f>
        <v>135500</v>
      </c>
      <c r="K81" s="345"/>
    </row>
    <row r="82" spans="3:11" ht="25.5">
      <c r="C82" s="349"/>
      <c r="D82" s="63">
        <v>7141</v>
      </c>
      <c r="E82" s="482" t="s">
        <v>46</v>
      </c>
      <c r="F82" s="176"/>
      <c r="G82" s="176"/>
      <c r="H82" s="176"/>
      <c r="I82" s="177"/>
      <c r="J82" s="268">
        <v>2000</v>
      </c>
      <c r="K82" s="269"/>
    </row>
    <row r="83" spans="3:11" ht="25.5">
      <c r="C83" s="349"/>
      <c r="D83" s="63">
        <v>7142</v>
      </c>
      <c r="E83" s="355" t="s">
        <v>47</v>
      </c>
      <c r="F83" s="356"/>
      <c r="G83" s="356"/>
      <c r="H83" s="356"/>
      <c r="I83" s="357"/>
      <c r="J83" s="268">
        <v>1000</v>
      </c>
      <c r="K83" s="269"/>
    </row>
    <row r="84" spans="3:11" ht="50.25" customHeight="1">
      <c r="C84" s="349"/>
      <c r="D84" s="65">
        <v>7146</v>
      </c>
      <c r="E84" s="326" t="s">
        <v>48</v>
      </c>
      <c r="F84" s="327"/>
      <c r="G84" s="327"/>
      <c r="H84" s="327"/>
      <c r="I84" s="328"/>
      <c r="J84" s="318">
        <v>100000</v>
      </c>
      <c r="K84" s="319"/>
    </row>
    <row r="85" spans="3:11" ht="54.75" customHeight="1">
      <c r="C85" s="349"/>
      <c r="D85" s="65">
        <v>71461</v>
      </c>
      <c r="E85" s="326" t="s">
        <v>49</v>
      </c>
      <c r="F85" s="327"/>
      <c r="G85" s="327"/>
      <c r="H85" s="327"/>
      <c r="I85" s="328"/>
      <c r="J85" s="318">
        <v>5000</v>
      </c>
      <c r="K85" s="319"/>
    </row>
    <row r="86" spans="3:11" ht="47.25" customHeight="1">
      <c r="C86" s="349"/>
      <c r="D86" s="65">
        <v>71484</v>
      </c>
      <c r="E86" s="326" t="s">
        <v>50</v>
      </c>
      <c r="F86" s="327"/>
      <c r="G86" s="327"/>
      <c r="H86" s="327"/>
      <c r="I86" s="328"/>
      <c r="J86" s="268">
        <v>15000</v>
      </c>
      <c r="K86" s="269"/>
    </row>
    <row r="87" spans="3:11" ht="27.75" customHeight="1">
      <c r="C87" s="349"/>
      <c r="D87" s="63">
        <v>71489</v>
      </c>
      <c r="E87" s="326" t="s">
        <v>51</v>
      </c>
      <c r="F87" s="327"/>
      <c r="G87" s="327"/>
      <c r="H87" s="327"/>
      <c r="I87" s="328"/>
      <c r="J87" s="268">
        <v>10000</v>
      </c>
      <c r="K87" s="269"/>
    </row>
    <row r="88" spans="3:11" ht="27.75" customHeight="1" thickBot="1">
      <c r="C88" s="350"/>
      <c r="D88" s="64">
        <v>7149</v>
      </c>
      <c r="E88" s="464" t="s">
        <v>52</v>
      </c>
      <c r="F88" s="465"/>
      <c r="G88" s="465"/>
      <c r="H88" s="465"/>
      <c r="I88" s="466"/>
      <c r="J88" s="332">
        <v>2500</v>
      </c>
      <c r="K88" s="333"/>
    </row>
    <row r="89" spans="3:11" ht="26.25">
      <c r="C89" s="214">
        <v>715</v>
      </c>
      <c r="D89" s="66"/>
      <c r="E89" s="296" t="s">
        <v>53</v>
      </c>
      <c r="F89" s="297"/>
      <c r="G89" s="297"/>
      <c r="H89" s="297"/>
      <c r="I89" s="298"/>
      <c r="J89" s="344">
        <f>SUM(J90:K91)</f>
        <v>17500</v>
      </c>
      <c r="K89" s="345"/>
    </row>
    <row r="90" spans="3:11" ht="32.25" customHeight="1">
      <c r="C90" s="215"/>
      <c r="D90" s="67">
        <v>7153</v>
      </c>
      <c r="E90" s="308" t="s">
        <v>54</v>
      </c>
      <c r="F90" s="309"/>
      <c r="G90" s="309"/>
      <c r="H90" s="309"/>
      <c r="I90" s="310"/>
      <c r="J90" s="318">
        <v>15000</v>
      </c>
      <c r="K90" s="319"/>
    </row>
    <row r="91" spans="3:11" ht="26.25" thickBot="1">
      <c r="C91" s="216"/>
      <c r="D91" s="68">
        <v>71554</v>
      </c>
      <c r="E91" s="185" t="s">
        <v>55</v>
      </c>
      <c r="F91" s="186"/>
      <c r="G91" s="186"/>
      <c r="H91" s="186"/>
      <c r="I91" s="187"/>
      <c r="J91" s="332">
        <v>2500</v>
      </c>
      <c r="K91" s="333"/>
    </row>
    <row r="92" spans="3:11" ht="26.25">
      <c r="C92" s="69">
        <v>73</v>
      </c>
      <c r="D92" s="66"/>
      <c r="E92" s="296" t="s">
        <v>56</v>
      </c>
      <c r="F92" s="297"/>
      <c r="G92" s="297"/>
      <c r="H92" s="297"/>
      <c r="I92" s="298"/>
      <c r="J92" s="344">
        <v>15000</v>
      </c>
      <c r="K92" s="345"/>
    </row>
    <row r="93" spans="3:11" ht="27" thickBot="1">
      <c r="C93" s="70">
        <v>732</v>
      </c>
      <c r="D93" s="68">
        <v>7321</v>
      </c>
      <c r="E93" s="185" t="s">
        <v>29</v>
      </c>
      <c r="F93" s="186"/>
      <c r="G93" s="186"/>
      <c r="H93" s="186"/>
      <c r="I93" s="187"/>
      <c r="J93" s="467">
        <v>15000</v>
      </c>
      <c r="K93" s="468"/>
    </row>
    <row r="94" spans="3:11" ht="26.25">
      <c r="C94" s="214">
        <v>74</v>
      </c>
      <c r="D94" s="66"/>
      <c r="E94" s="296" t="s">
        <v>57</v>
      </c>
      <c r="F94" s="297"/>
      <c r="G94" s="297"/>
      <c r="H94" s="297"/>
      <c r="I94" s="298"/>
      <c r="J94" s="344">
        <f>SUM(J95:K98)</f>
        <v>1284300</v>
      </c>
      <c r="K94" s="345"/>
    </row>
    <row r="95" spans="3:11" ht="26.25">
      <c r="C95" s="215"/>
      <c r="D95" s="71">
        <v>741</v>
      </c>
      <c r="E95" s="388" t="s">
        <v>57</v>
      </c>
      <c r="F95" s="389"/>
      <c r="G95" s="389"/>
      <c r="H95" s="389"/>
      <c r="I95" s="390"/>
      <c r="J95" s="270"/>
      <c r="K95" s="271"/>
    </row>
    <row r="96" spans="3:11" ht="50.25" customHeight="1">
      <c r="C96" s="215"/>
      <c r="D96" s="72">
        <v>7421</v>
      </c>
      <c r="E96" s="385" t="s">
        <v>58</v>
      </c>
      <c r="F96" s="386"/>
      <c r="G96" s="386"/>
      <c r="H96" s="386"/>
      <c r="I96" s="387"/>
      <c r="J96" s="318">
        <v>600000</v>
      </c>
      <c r="K96" s="319"/>
    </row>
    <row r="97" spans="1:14" s="33" customFormat="1" ht="27" customHeight="1">
      <c r="C97" s="215"/>
      <c r="D97" s="73">
        <v>74221</v>
      </c>
      <c r="E97" s="385" t="s">
        <v>59</v>
      </c>
      <c r="F97" s="386"/>
      <c r="G97" s="386"/>
      <c r="H97" s="386"/>
      <c r="I97" s="387"/>
      <c r="J97" s="268">
        <v>594300</v>
      </c>
      <c r="K97" s="269"/>
      <c r="L97" s="2"/>
      <c r="M97" s="2"/>
      <c r="N97" s="2"/>
    </row>
    <row r="98" spans="1:14" ht="26.25" thickBot="1">
      <c r="C98" s="216"/>
      <c r="D98" s="73">
        <v>741</v>
      </c>
      <c r="E98" s="479" t="s">
        <v>19</v>
      </c>
      <c r="F98" s="480"/>
      <c r="G98" s="480"/>
      <c r="H98" s="480"/>
      <c r="I98" s="481"/>
      <c r="J98" s="332">
        <v>90000</v>
      </c>
      <c r="K98" s="333"/>
    </row>
    <row r="99" spans="1:14" ht="27" thickBot="1">
      <c r="C99" s="74">
        <v>7</v>
      </c>
      <c r="D99" s="317" t="s">
        <v>60</v>
      </c>
      <c r="E99" s="306"/>
      <c r="F99" s="306"/>
      <c r="G99" s="306"/>
      <c r="H99" s="306"/>
      <c r="I99" s="307"/>
      <c r="J99" s="477">
        <f>SUM(J73,J78,J81,J89,J92,J94)</f>
        <v>1776300</v>
      </c>
      <c r="K99" s="478"/>
    </row>
    <row r="101" spans="1:14" s="1" customFormat="1" ht="15.75" thickBot="1">
      <c r="A101" s="33"/>
      <c r="B101" s="3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51.75" thickBot="1">
      <c r="C102" s="75" t="s">
        <v>32</v>
      </c>
      <c r="D102" s="76" t="s">
        <v>32</v>
      </c>
      <c r="E102" s="239" t="s">
        <v>33</v>
      </c>
      <c r="F102" s="279"/>
      <c r="G102" s="279"/>
      <c r="H102" s="279"/>
      <c r="I102" s="280"/>
      <c r="J102" s="239" t="s">
        <v>34</v>
      </c>
      <c r="K102" s="240"/>
      <c r="L102" s="7"/>
      <c r="M102" s="8"/>
    </row>
    <row r="103" spans="1:14" ht="27" thickBot="1">
      <c r="C103" s="77">
        <v>4</v>
      </c>
      <c r="D103" s="473" t="s">
        <v>20</v>
      </c>
      <c r="E103" s="258"/>
      <c r="F103" s="258"/>
      <c r="G103" s="258"/>
      <c r="H103" s="258"/>
      <c r="I103" s="259"/>
      <c r="J103" s="237"/>
      <c r="K103" s="238"/>
      <c r="L103" s="8"/>
      <c r="M103" s="8"/>
    </row>
    <row r="104" spans="1:14" ht="27" thickBot="1">
      <c r="C104" s="78">
        <v>411</v>
      </c>
      <c r="D104" s="217" t="s">
        <v>61</v>
      </c>
      <c r="E104" s="190"/>
      <c r="F104" s="190"/>
      <c r="G104" s="190"/>
      <c r="H104" s="190"/>
      <c r="I104" s="191"/>
      <c r="J104" s="251">
        <f>SUM(J105:K109)</f>
        <v>624300</v>
      </c>
      <c r="K104" s="252"/>
      <c r="L104" s="9"/>
      <c r="M104" s="37"/>
    </row>
    <row r="105" spans="1:14" ht="25.5">
      <c r="C105" s="79"/>
      <c r="D105" s="80">
        <v>4111</v>
      </c>
      <c r="E105" s="474" t="s">
        <v>62</v>
      </c>
      <c r="F105" s="475"/>
      <c r="G105" s="475"/>
      <c r="H105" s="475"/>
      <c r="I105" s="476"/>
      <c r="J105" s="394">
        <v>368150</v>
      </c>
      <c r="K105" s="395"/>
      <c r="L105" s="10"/>
      <c r="M105" s="10"/>
    </row>
    <row r="106" spans="1:14" ht="25.5">
      <c r="C106" s="81"/>
      <c r="D106" s="82">
        <v>4112</v>
      </c>
      <c r="E106" s="175" t="s">
        <v>63</v>
      </c>
      <c r="F106" s="176"/>
      <c r="G106" s="176"/>
      <c r="H106" s="176"/>
      <c r="I106" s="177"/>
      <c r="J106" s="268">
        <v>54800</v>
      </c>
      <c r="K106" s="269"/>
      <c r="L106" s="8"/>
      <c r="M106" s="8"/>
    </row>
    <row r="107" spans="1:14" ht="25.5">
      <c r="C107" s="81"/>
      <c r="D107" s="82">
        <v>4113</v>
      </c>
      <c r="E107" s="175" t="s">
        <v>64</v>
      </c>
      <c r="F107" s="176"/>
      <c r="G107" s="176"/>
      <c r="H107" s="176"/>
      <c r="I107" s="177"/>
      <c r="J107" s="268">
        <v>130900</v>
      </c>
      <c r="K107" s="269"/>
      <c r="L107" s="8"/>
      <c r="M107" s="8"/>
    </row>
    <row r="108" spans="1:14" ht="25.5">
      <c r="C108" s="81"/>
      <c r="D108" s="82">
        <v>4114</v>
      </c>
      <c r="E108" s="175" t="s">
        <v>65</v>
      </c>
      <c r="F108" s="176"/>
      <c r="G108" s="176"/>
      <c r="H108" s="176"/>
      <c r="I108" s="177"/>
      <c r="J108" s="268">
        <v>61750</v>
      </c>
      <c r="K108" s="269"/>
      <c r="L108" s="8"/>
      <c r="M108" s="8"/>
    </row>
    <row r="109" spans="1:14" ht="26.25" thickBot="1">
      <c r="C109" s="83"/>
      <c r="D109" s="84">
        <v>4115</v>
      </c>
      <c r="E109" s="185" t="s">
        <v>41</v>
      </c>
      <c r="F109" s="186"/>
      <c r="G109" s="186"/>
      <c r="H109" s="186"/>
      <c r="I109" s="187"/>
      <c r="J109" s="332">
        <v>8700</v>
      </c>
      <c r="K109" s="333"/>
    </row>
    <row r="110" spans="1:14" ht="27" thickBot="1">
      <c r="C110" s="85">
        <v>412</v>
      </c>
      <c r="D110" s="217" t="s">
        <v>66</v>
      </c>
      <c r="E110" s="190"/>
      <c r="F110" s="190"/>
      <c r="G110" s="190"/>
      <c r="H110" s="190"/>
      <c r="I110" s="191"/>
      <c r="J110" s="251">
        <f>SUM(J111:K113)</f>
        <v>95250</v>
      </c>
      <c r="K110" s="252"/>
    </row>
    <row r="111" spans="1:14" ht="25.5">
      <c r="C111" s="81"/>
      <c r="D111" s="86">
        <v>4123</v>
      </c>
      <c r="E111" s="199" t="s">
        <v>67</v>
      </c>
      <c r="F111" s="200"/>
      <c r="G111" s="200"/>
      <c r="H111" s="200"/>
      <c r="I111" s="201"/>
      <c r="J111" s="394">
        <v>17050</v>
      </c>
      <c r="K111" s="395"/>
    </row>
    <row r="112" spans="1:14" ht="25.5">
      <c r="C112" s="81"/>
      <c r="D112" s="82">
        <v>4126</v>
      </c>
      <c r="E112" s="175" t="s">
        <v>68</v>
      </c>
      <c r="F112" s="176"/>
      <c r="G112" s="176"/>
      <c r="H112" s="176"/>
      <c r="I112" s="177"/>
      <c r="J112" s="268">
        <v>63000</v>
      </c>
      <c r="K112" s="269"/>
    </row>
    <row r="113" spans="3:14" ht="26.25" thickBot="1">
      <c r="C113" s="81"/>
      <c r="D113" s="84">
        <v>4127</v>
      </c>
      <c r="E113" s="185" t="s">
        <v>69</v>
      </c>
      <c r="F113" s="186"/>
      <c r="G113" s="186"/>
      <c r="H113" s="186"/>
      <c r="I113" s="187"/>
      <c r="J113" s="332">
        <v>15200</v>
      </c>
      <c r="K113" s="333"/>
    </row>
    <row r="114" spans="3:14" ht="27" thickBot="1">
      <c r="C114" s="85">
        <v>413</v>
      </c>
      <c r="D114" s="217" t="s">
        <v>70</v>
      </c>
      <c r="E114" s="190"/>
      <c r="F114" s="190"/>
      <c r="G114" s="190"/>
      <c r="H114" s="190"/>
      <c r="I114" s="191"/>
      <c r="J114" s="251">
        <f>SUM(J115:K117)</f>
        <v>58750</v>
      </c>
      <c r="K114" s="252"/>
    </row>
    <row r="115" spans="3:14" ht="25.5">
      <c r="C115" s="81"/>
      <c r="D115" s="80">
        <v>4131</v>
      </c>
      <c r="E115" s="199" t="s">
        <v>0</v>
      </c>
      <c r="F115" s="200"/>
      <c r="G115" s="200"/>
      <c r="H115" s="200"/>
      <c r="I115" s="201"/>
      <c r="J115" s="394">
        <v>10000</v>
      </c>
      <c r="K115" s="395"/>
    </row>
    <row r="116" spans="3:14" ht="25.5">
      <c r="C116" s="81"/>
      <c r="D116" s="82">
        <v>4134</v>
      </c>
      <c r="E116" s="175" t="s">
        <v>71</v>
      </c>
      <c r="F116" s="176"/>
      <c r="G116" s="176"/>
      <c r="H116" s="176"/>
      <c r="I116" s="177"/>
      <c r="J116" s="268">
        <v>35000</v>
      </c>
      <c r="K116" s="269"/>
    </row>
    <row r="117" spans="3:14" ht="26.25" thickBot="1">
      <c r="C117" s="83"/>
      <c r="D117" s="84">
        <v>4135</v>
      </c>
      <c r="E117" s="185" t="s">
        <v>72</v>
      </c>
      <c r="F117" s="186"/>
      <c r="G117" s="186"/>
      <c r="H117" s="186"/>
      <c r="I117" s="187"/>
      <c r="J117" s="332">
        <v>13750</v>
      </c>
      <c r="K117" s="333"/>
    </row>
    <row r="118" spans="3:14" ht="27" thickBot="1">
      <c r="C118" s="85">
        <v>414</v>
      </c>
      <c r="D118" s="87"/>
      <c r="E118" s="190" t="s">
        <v>73</v>
      </c>
      <c r="F118" s="190"/>
      <c r="G118" s="190"/>
      <c r="H118" s="190"/>
      <c r="I118" s="191"/>
      <c r="J118" s="192">
        <f>SUM(J119:K127)</f>
        <v>175400</v>
      </c>
      <c r="K118" s="193"/>
    </row>
    <row r="119" spans="3:14" ht="25.5">
      <c r="C119" s="81"/>
      <c r="D119" s="80">
        <v>4141</v>
      </c>
      <c r="E119" s="199" t="s">
        <v>74</v>
      </c>
      <c r="F119" s="200"/>
      <c r="G119" s="200"/>
      <c r="H119" s="200"/>
      <c r="I119" s="201"/>
      <c r="J119" s="202">
        <v>5650</v>
      </c>
      <c r="K119" s="203"/>
    </row>
    <row r="120" spans="3:14" ht="25.5">
      <c r="C120" s="81"/>
      <c r="D120" s="82">
        <v>4142</v>
      </c>
      <c r="E120" s="161" t="s">
        <v>75</v>
      </c>
      <c r="F120" s="159"/>
      <c r="G120" s="159"/>
      <c r="H120" s="159"/>
      <c r="I120" s="160"/>
      <c r="J120" s="178">
        <v>10150</v>
      </c>
      <c r="K120" s="179"/>
    </row>
    <row r="121" spans="3:14" ht="25.5">
      <c r="C121" s="81"/>
      <c r="D121" s="82">
        <v>4143</v>
      </c>
      <c r="E121" s="175" t="s">
        <v>154</v>
      </c>
      <c r="F121" s="176"/>
      <c r="G121" s="176"/>
      <c r="H121" s="176"/>
      <c r="I121" s="177"/>
      <c r="J121" s="178">
        <v>16000</v>
      </c>
      <c r="K121" s="179"/>
    </row>
    <row r="122" spans="3:14" ht="25.5">
      <c r="C122" s="81"/>
      <c r="D122" s="82">
        <v>4144</v>
      </c>
      <c r="E122" s="175" t="s">
        <v>76</v>
      </c>
      <c r="F122" s="176"/>
      <c r="G122" s="176"/>
      <c r="H122" s="176"/>
      <c r="I122" s="177"/>
      <c r="J122" s="178">
        <v>3700</v>
      </c>
      <c r="K122" s="179"/>
    </row>
    <row r="123" spans="3:14" ht="25.5">
      <c r="C123" s="158"/>
      <c r="D123" s="82">
        <v>4146</v>
      </c>
      <c r="E123" s="391" t="s">
        <v>185</v>
      </c>
      <c r="F123" s="392"/>
      <c r="G123" s="392"/>
      <c r="H123" s="392"/>
      <c r="I123" s="393"/>
      <c r="J123" s="178">
        <v>40000</v>
      </c>
      <c r="K123" s="179"/>
    </row>
    <row r="124" spans="3:14" ht="25.5">
      <c r="C124" s="81"/>
      <c r="D124" s="82">
        <v>4147</v>
      </c>
      <c r="E124" s="391" t="s">
        <v>77</v>
      </c>
      <c r="F124" s="392"/>
      <c r="G124" s="392"/>
      <c r="H124" s="392"/>
      <c r="I124" s="393"/>
      <c r="J124" s="178">
        <v>5800</v>
      </c>
      <c r="K124" s="179"/>
    </row>
    <row r="125" spans="3:14" ht="25.5">
      <c r="C125" s="81"/>
      <c r="D125" s="82">
        <v>4148</v>
      </c>
      <c r="E125" s="391" t="s">
        <v>186</v>
      </c>
      <c r="F125" s="392"/>
      <c r="G125" s="392"/>
      <c r="H125" s="392"/>
      <c r="I125" s="393"/>
      <c r="J125" s="178">
        <v>4100</v>
      </c>
      <c r="K125" s="179"/>
    </row>
    <row r="126" spans="3:14" ht="25.5">
      <c r="C126" s="81"/>
      <c r="D126" s="162">
        <v>4149</v>
      </c>
      <c r="E126" s="436" t="s">
        <v>79</v>
      </c>
      <c r="F126" s="436"/>
      <c r="G126" s="436"/>
      <c r="H126" s="436"/>
      <c r="I126" s="436"/>
      <c r="J126" s="440">
        <v>70000</v>
      </c>
      <c r="K126" s="441"/>
    </row>
    <row r="127" spans="3:14" s="33" customFormat="1" ht="26.25" thickBot="1">
      <c r="C127" s="81"/>
      <c r="D127" s="163">
        <v>41491</v>
      </c>
      <c r="E127" s="410" t="s">
        <v>215</v>
      </c>
      <c r="F127" s="411"/>
      <c r="G127" s="411"/>
      <c r="H127" s="411"/>
      <c r="I127" s="412"/>
      <c r="J127" s="188">
        <v>20000</v>
      </c>
      <c r="K127" s="189"/>
      <c r="L127" s="2"/>
      <c r="M127" s="2"/>
      <c r="N127" s="2"/>
    </row>
    <row r="128" spans="3:14" ht="27" thickBot="1">
      <c r="C128" s="85">
        <v>415</v>
      </c>
      <c r="D128" s="218" t="s">
        <v>80</v>
      </c>
      <c r="E128" s="219"/>
      <c r="F128" s="219"/>
      <c r="G128" s="219"/>
      <c r="H128" s="219"/>
      <c r="I128" s="220"/>
      <c r="J128" s="442">
        <f>SUM(J129:K131)</f>
        <v>10200</v>
      </c>
      <c r="K128" s="443"/>
    </row>
    <row r="129" spans="3:14" ht="25.5">
      <c r="C129" s="81"/>
      <c r="D129" s="80">
        <v>4152</v>
      </c>
      <c r="E129" s="199" t="s">
        <v>81</v>
      </c>
      <c r="F129" s="200"/>
      <c r="G129" s="200"/>
      <c r="H129" s="200"/>
      <c r="I129" s="201"/>
      <c r="J129" s="202">
        <v>3000</v>
      </c>
      <c r="K129" s="203"/>
    </row>
    <row r="130" spans="3:14" ht="25.5">
      <c r="C130" s="81"/>
      <c r="D130" s="82">
        <v>41531</v>
      </c>
      <c r="E130" s="175" t="s">
        <v>82</v>
      </c>
      <c r="F130" s="176"/>
      <c r="G130" s="176"/>
      <c r="H130" s="176"/>
      <c r="I130" s="177"/>
      <c r="J130" s="178">
        <v>5700</v>
      </c>
      <c r="K130" s="179"/>
    </row>
    <row r="131" spans="3:14" ht="26.25" thickBot="1">
      <c r="C131" s="83"/>
      <c r="D131" s="84">
        <v>41532</v>
      </c>
      <c r="E131" s="185" t="s">
        <v>83</v>
      </c>
      <c r="F131" s="186"/>
      <c r="G131" s="186"/>
      <c r="H131" s="186"/>
      <c r="I131" s="187"/>
      <c r="J131" s="188">
        <v>1500</v>
      </c>
      <c r="K131" s="189"/>
    </row>
    <row r="132" spans="3:14" ht="27" thickBot="1">
      <c r="C132" s="81">
        <v>417</v>
      </c>
      <c r="D132" s="217" t="s">
        <v>187</v>
      </c>
      <c r="E132" s="190"/>
      <c r="F132" s="190"/>
      <c r="G132" s="190"/>
      <c r="H132" s="190"/>
      <c r="I132" s="191"/>
      <c r="J132" s="192">
        <f>SUM(J133)</f>
        <v>15000</v>
      </c>
      <c r="K132" s="193"/>
    </row>
    <row r="133" spans="3:14" ht="26.25" thickBot="1">
      <c r="C133" s="79"/>
      <c r="D133" s="89">
        <v>4171</v>
      </c>
      <c r="E133" s="463" t="s">
        <v>188</v>
      </c>
      <c r="F133" s="195"/>
      <c r="G133" s="195"/>
      <c r="H133" s="195"/>
      <c r="I133" s="196"/>
      <c r="J133" s="197">
        <v>15000</v>
      </c>
      <c r="K133" s="198"/>
    </row>
    <row r="134" spans="3:14" s="33" customFormat="1" ht="27" thickBot="1">
      <c r="C134" s="120">
        <v>418</v>
      </c>
      <c r="D134" s="232" t="s">
        <v>85</v>
      </c>
      <c r="E134" s="233"/>
      <c r="F134" s="233"/>
      <c r="G134" s="233"/>
      <c r="H134" s="233"/>
      <c r="I134" s="233"/>
      <c r="J134" s="192">
        <f>SUM(J135)</f>
        <v>20000</v>
      </c>
      <c r="K134" s="193"/>
      <c r="L134" s="2"/>
      <c r="M134" s="2"/>
      <c r="N134" s="2"/>
    </row>
    <row r="135" spans="3:14" s="33" customFormat="1" ht="26.25" thickBot="1">
      <c r="C135" s="79"/>
      <c r="D135" s="152">
        <v>41811</v>
      </c>
      <c r="E135" s="194" t="s">
        <v>86</v>
      </c>
      <c r="F135" s="195"/>
      <c r="G135" s="195"/>
      <c r="H135" s="195"/>
      <c r="I135" s="196"/>
      <c r="J135" s="197">
        <v>20000</v>
      </c>
      <c r="K135" s="198"/>
      <c r="L135" s="2"/>
      <c r="M135" s="2"/>
      <c r="N135" s="2"/>
    </row>
    <row r="136" spans="3:14" ht="27" thickBot="1">
      <c r="C136" s="85">
        <v>419</v>
      </c>
      <c r="D136" s="217" t="s">
        <v>189</v>
      </c>
      <c r="E136" s="190"/>
      <c r="F136" s="190"/>
      <c r="G136" s="190"/>
      <c r="H136" s="190"/>
      <c r="I136" s="191"/>
      <c r="J136" s="192">
        <f>SUM(J137:K142)</f>
        <v>59700</v>
      </c>
      <c r="K136" s="193"/>
    </row>
    <row r="137" spans="3:14" ht="25.5">
      <c r="C137" s="79"/>
      <c r="D137" s="86">
        <v>4191</v>
      </c>
      <c r="E137" s="199" t="s">
        <v>87</v>
      </c>
      <c r="F137" s="200"/>
      <c r="G137" s="200"/>
      <c r="H137" s="200"/>
      <c r="I137" s="201"/>
      <c r="J137" s="202">
        <v>8300</v>
      </c>
      <c r="K137" s="203"/>
    </row>
    <row r="138" spans="3:14" ht="25.5">
      <c r="C138" s="81"/>
      <c r="D138" s="82">
        <v>4193</v>
      </c>
      <c r="E138" s="175" t="s">
        <v>190</v>
      </c>
      <c r="F138" s="176"/>
      <c r="G138" s="176"/>
      <c r="H138" s="176"/>
      <c r="I138" s="177"/>
      <c r="J138" s="178">
        <v>38600</v>
      </c>
      <c r="K138" s="179"/>
    </row>
    <row r="139" spans="3:14" ht="25.5">
      <c r="C139" s="81"/>
      <c r="D139" s="82">
        <v>4194</v>
      </c>
      <c r="E139" s="175" t="s">
        <v>89</v>
      </c>
      <c r="F139" s="176"/>
      <c r="G139" s="176"/>
      <c r="H139" s="176"/>
      <c r="I139" s="177"/>
      <c r="J139" s="178">
        <v>4000</v>
      </c>
      <c r="K139" s="179"/>
    </row>
    <row r="140" spans="3:14" ht="25.5">
      <c r="C140" s="81"/>
      <c r="D140" s="82">
        <v>4195</v>
      </c>
      <c r="E140" s="429" t="s">
        <v>90</v>
      </c>
      <c r="F140" s="430"/>
      <c r="G140" s="430"/>
      <c r="H140" s="430"/>
      <c r="I140" s="431"/>
      <c r="J140" s="178">
        <v>300</v>
      </c>
      <c r="K140" s="179"/>
    </row>
    <row r="141" spans="3:14" ht="25.5">
      <c r="C141" s="81"/>
      <c r="D141" s="82">
        <v>4196</v>
      </c>
      <c r="E141" s="175" t="s">
        <v>91</v>
      </c>
      <c r="F141" s="176"/>
      <c r="G141" s="176"/>
      <c r="H141" s="176"/>
      <c r="I141" s="177"/>
      <c r="J141" s="178">
        <v>5000</v>
      </c>
      <c r="K141" s="179"/>
    </row>
    <row r="142" spans="3:14" ht="27" customHeight="1" thickBot="1">
      <c r="C142" s="83"/>
      <c r="D142" s="84">
        <v>4199</v>
      </c>
      <c r="E142" s="185" t="s">
        <v>92</v>
      </c>
      <c r="F142" s="186"/>
      <c r="G142" s="186"/>
      <c r="H142" s="186"/>
      <c r="I142" s="187"/>
      <c r="J142" s="188">
        <v>3500</v>
      </c>
      <c r="K142" s="189"/>
    </row>
    <row r="143" spans="3:14" ht="44.25" customHeight="1" thickBot="1">
      <c r="C143" s="90">
        <v>431</v>
      </c>
      <c r="D143" s="484" t="s">
        <v>93</v>
      </c>
      <c r="E143" s="485"/>
      <c r="F143" s="485"/>
      <c r="G143" s="485"/>
      <c r="H143" s="485"/>
      <c r="I143" s="486"/>
      <c r="J143" s="262">
        <f>SUM(J144:K152)</f>
        <v>174200</v>
      </c>
      <c r="K143" s="263"/>
    </row>
    <row r="144" spans="3:14" ht="25.5">
      <c r="C144" s="79"/>
      <c r="D144" s="86">
        <v>4313</v>
      </c>
      <c r="E144" s="199" t="s">
        <v>191</v>
      </c>
      <c r="F144" s="200"/>
      <c r="G144" s="200"/>
      <c r="H144" s="200"/>
      <c r="I144" s="201"/>
      <c r="J144" s="202">
        <v>40000</v>
      </c>
      <c r="K144" s="203"/>
    </row>
    <row r="145" spans="3:14" s="33" customFormat="1" ht="25.5">
      <c r="C145" s="81"/>
      <c r="D145" s="80">
        <v>43131</v>
      </c>
      <c r="E145" s="459" t="s">
        <v>219</v>
      </c>
      <c r="F145" s="460"/>
      <c r="G145" s="460"/>
      <c r="H145" s="460"/>
      <c r="I145" s="461"/>
      <c r="J145" s="168"/>
      <c r="K145" s="169">
        <v>25000</v>
      </c>
      <c r="L145" s="2"/>
      <c r="M145" s="2"/>
      <c r="N145" s="2"/>
    </row>
    <row r="146" spans="3:14" ht="25.5">
      <c r="C146" s="81"/>
      <c r="D146" s="82">
        <v>4314</v>
      </c>
      <c r="E146" s="175" t="s">
        <v>94</v>
      </c>
      <c r="F146" s="176"/>
      <c r="G146" s="176"/>
      <c r="H146" s="176"/>
      <c r="I146" s="177"/>
      <c r="J146" s="178">
        <v>12000</v>
      </c>
      <c r="K146" s="179"/>
    </row>
    <row r="147" spans="3:14" ht="25.5">
      <c r="C147" s="81"/>
      <c r="D147" s="82">
        <v>43141</v>
      </c>
      <c r="E147" s="175" t="s">
        <v>95</v>
      </c>
      <c r="F147" s="176"/>
      <c r="G147" s="176"/>
      <c r="H147" s="176"/>
      <c r="I147" s="177"/>
      <c r="J147" s="178">
        <v>9200</v>
      </c>
      <c r="K147" s="179"/>
    </row>
    <row r="148" spans="3:14" ht="25.5">
      <c r="C148" s="81"/>
      <c r="D148" s="82">
        <v>4315</v>
      </c>
      <c r="E148" s="93" t="s">
        <v>96</v>
      </c>
      <c r="F148" s="94"/>
      <c r="G148" s="94"/>
      <c r="H148" s="94"/>
      <c r="I148" s="95"/>
      <c r="J148" s="268">
        <v>20000</v>
      </c>
      <c r="K148" s="269"/>
    </row>
    <row r="149" spans="3:14" ht="25.5">
      <c r="C149" s="81"/>
      <c r="D149" s="82">
        <v>4316</v>
      </c>
      <c r="E149" s="175" t="s">
        <v>97</v>
      </c>
      <c r="F149" s="176"/>
      <c r="G149" s="176"/>
      <c r="H149" s="176"/>
      <c r="I149" s="177"/>
      <c r="J149" s="270">
        <v>14000</v>
      </c>
      <c r="K149" s="271"/>
    </row>
    <row r="150" spans="3:14" ht="25.5">
      <c r="C150" s="81"/>
      <c r="D150" s="82">
        <v>4318</v>
      </c>
      <c r="E150" s="175" t="s">
        <v>98</v>
      </c>
      <c r="F150" s="176"/>
      <c r="G150" s="176"/>
      <c r="H150" s="176"/>
      <c r="I150" s="177"/>
      <c r="J150" s="270">
        <v>11000</v>
      </c>
      <c r="K150" s="271"/>
    </row>
    <row r="151" spans="3:14" ht="25.5">
      <c r="C151" s="81"/>
      <c r="D151" s="82">
        <v>43181</v>
      </c>
      <c r="E151" s="175" t="s">
        <v>99</v>
      </c>
      <c r="F151" s="176"/>
      <c r="G151" s="176"/>
      <c r="H151" s="176"/>
      <c r="I151" s="177"/>
      <c r="J151" s="270">
        <v>30000</v>
      </c>
      <c r="K151" s="271"/>
    </row>
    <row r="152" spans="3:14" ht="26.25" thickBot="1">
      <c r="C152" s="81"/>
      <c r="D152" s="82">
        <v>4319</v>
      </c>
      <c r="E152" s="185" t="s">
        <v>100</v>
      </c>
      <c r="F152" s="186"/>
      <c r="G152" s="186"/>
      <c r="H152" s="186"/>
      <c r="I152" s="187"/>
      <c r="J152" s="446">
        <v>13000</v>
      </c>
      <c r="K152" s="447"/>
    </row>
    <row r="153" spans="3:14" s="33" customFormat="1" ht="27" thickBot="1">
      <c r="C153" s="85">
        <v>432</v>
      </c>
      <c r="D153" s="217" t="s">
        <v>101</v>
      </c>
      <c r="E153" s="190"/>
      <c r="F153" s="190"/>
      <c r="G153" s="190"/>
      <c r="H153" s="190"/>
      <c r="I153" s="191"/>
      <c r="J153" s="192">
        <f>SUM(J154)</f>
        <v>3000</v>
      </c>
      <c r="K153" s="193"/>
      <c r="L153" s="2"/>
      <c r="M153" s="2"/>
      <c r="N153" s="2"/>
    </row>
    <row r="154" spans="3:14" s="33" customFormat="1" ht="26.25" thickBot="1">
      <c r="C154" s="78"/>
      <c r="D154" s="96">
        <v>4326</v>
      </c>
      <c r="E154" s="199" t="s">
        <v>102</v>
      </c>
      <c r="F154" s="200"/>
      <c r="G154" s="200"/>
      <c r="H154" s="200"/>
      <c r="I154" s="201"/>
      <c r="J154" s="202">
        <v>3000</v>
      </c>
      <c r="K154" s="203"/>
      <c r="L154" s="2"/>
      <c r="M154" s="2"/>
      <c r="N154" s="2"/>
    </row>
    <row r="155" spans="3:14" ht="27" thickBot="1">
      <c r="C155" s="85">
        <v>441</v>
      </c>
      <c r="D155" s="217" t="s">
        <v>103</v>
      </c>
      <c r="E155" s="190"/>
      <c r="F155" s="190"/>
      <c r="G155" s="190"/>
      <c r="H155" s="190"/>
      <c r="I155" s="191"/>
      <c r="J155" s="192">
        <f>SUM(J156:K159)</f>
        <v>515500</v>
      </c>
      <c r="K155" s="193"/>
    </row>
    <row r="156" spans="3:14" ht="25.5">
      <c r="C156" s="79"/>
      <c r="D156" s="86">
        <v>4412</v>
      </c>
      <c r="E156" s="199" t="s">
        <v>104</v>
      </c>
      <c r="F156" s="200"/>
      <c r="G156" s="200"/>
      <c r="H156" s="200"/>
      <c r="I156" s="201"/>
      <c r="J156" s="202">
        <v>250500</v>
      </c>
      <c r="K156" s="203"/>
    </row>
    <row r="157" spans="3:14" ht="25.5">
      <c r="C157" s="81"/>
      <c r="D157" s="82">
        <v>4415</v>
      </c>
      <c r="E157" s="175" t="s">
        <v>105</v>
      </c>
      <c r="F157" s="176"/>
      <c r="G157" s="176"/>
      <c r="H157" s="176"/>
      <c r="I157" s="177"/>
      <c r="J157" s="178">
        <v>170000</v>
      </c>
      <c r="K157" s="179"/>
    </row>
    <row r="158" spans="3:14" s="33" customFormat="1" ht="25.5">
      <c r="C158" s="81"/>
      <c r="D158" s="162">
        <v>4416</v>
      </c>
      <c r="E158" s="284" t="s">
        <v>217</v>
      </c>
      <c r="F158" s="285"/>
      <c r="G158" s="285"/>
      <c r="H158" s="285"/>
      <c r="I158" s="286"/>
      <c r="J158" s="164"/>
      <c r="K158" s="165">
        <v>5000</v>
      </c>
      <c r="L158" s="2"/>
      <c r="M158" s="2"/>
      <c r="N158" s="2"/>
    </row>
    <row r="159" spans="3:14" ht="26.25" thickBot="1">
      <c r="C159" s="83"/>
      <c r="D159" s="167">
        <v>4419</v>
      </c>
      <c r="E159" s="454" t="s">
        <v>106</v>
      </c>
      <c r="F159" s="454"/>
      <c r="G159" s="454"/>
      <c r="H159" s="454"/>
      <c r="I159" s="454"/>
      <c r="J159" s="332">
        <v>90000</v>
      </c>
      <c r="K159" s="333"/>
    </row>
    <row r="160" spans="3:14" ht="27" thickBot="1">
      <c r="C160" s="85">
        <v>463</v>
      </c>
      <c r="D160" s="97"/>
      <c r="E160" s="452" t="s">
        <v>107</v>
      </c>
      <c r="F160" s="452"/>
      <c r="G160" s="452"/>
      <c r="H160" s="452"/>
      <c r="I160" s="453"/>
      <c r="J160" s="444">
        <f>SUM(J161)</f>
        <v>15000</v>
      </c>
      <c r="K160" s="445"/>
    </row>
    <row r="161" spans="1:14" ht="26.25" thickBot="1">
      <c r="C161" s="83"/>
      <c r="D161" s="98">
        <v>4630</v>
      </c>
      <c r="E161" s="448" t="s">
        <v>107</v>
      </c>
      <c r="F161" s="449"/>
      <c r="G161" s="449"/>
      <c r="H161" s="449"/>
      <c r="I161" s="450"/>
      <c r="J161" s="438">
        <v>15000</v>
      </c>
      <c r="K161" s="439"/>
    </row>
    <row r="162" spans="1:14" ht="27" thickBot="1">
      <c r="C162" s="79">
        <v>47</v>
      </c>
      <c r="D162" s="451" t="s">
        <v>22</v>
      </c>
      <c r="E162" s="452"/>
      <c r="F162" s="452"/>
      <c r="G162" s="452"/>
      <c r="H162" s="452"/>
      <c r="I162" s="453"/>
      <c r="J162" s="444">
        <f>SUM(J163:K164)</f>
        <v>10000</v>
      </c>
      <c r="K162" s="445"/>
    </row>
    <row r="163" spans="1:14" ht="25.5">
      <c r="C163" s="99"/>
      <c r="D163" s="100">
        <v>4710</v>
      </c>
      <c r="E163" s="422" t="s">
        <v>192</v>
      </c>
      <c r="F163" s="423"/>
      <c r="G163" s="423"/>
      <c r="H163" s="423"/>
      <c r="I163" s="424"/>
      <c r="J163" s="394">
        <v>5000</v>
      </c>
      <c r="K163" s="395"/>
    </row>
    <row r="164" spans="1:14" ht="26.25" thickBot="1">
      <c r="C164" s="101"/>
      <c r="D164" s="102">
        <v>4720</v>
      </c>
      <c r="E164" s="410" t="s">
        <v>109</v>
      </c>
      <c r="F164" s="411"/>
      <c r="G164" s="411"/>
      <c r="H164" s="411"/>
      <c r="I164" s="412"/>
      <c r="J164" s="332">
        <v>5000</v>
      </c>
      <c r="K164" s="333"/>
    </row>
    <row r="165" spans="1:14" ht="27" thickBot="1">
      <c r="C165" s="103">
        <v>4</v>
      </c>
      <c r="D165" s="305" t="s">
        <v>110</v>
      </c>
      <c r="E165" s="306"/>
      <c r="F165" s="306"/>
      <c r="G165" s="306"/>
      <c r="H165" s="306"/>
      <c r="I165" s="307"/>
      <c r="J165" s="272">
        <f>SUM(J104,J110,J114,J118,J128,J132,J134,J136,J143,J155,J160,J162,J153)</f>
        <v>1776300</v>
      </c>
      <c r="K165" s="273"/>
    </row>
    <row r="166" spans="1:14" ht="20.25">
      <c r="C166" s="11"/>
      <c r="D166" s="12"/>
      <c r="E166" s="12"/>
      <c r="F166" s="12"/>
      <c r="G166" s="12"/>
      <c r="H166" s="12"/>
      <c r="I166" s="12"/>
      <c r="J166" s="13"/>
      <c r="K166" s="14"/>
    </row>
    <row r="167" spans="1:14" ht="25.5" customHeight="1">
      <c r="B167" s="104"/>
      <c r="C167" s="230" t="s">
        <v>111</v>
      </c>
      <c r="D167" s="230"/>
      <c r="E167" s="230"/>
      <c r="F167" s="230"/>
      <c r="G167" s="230"/>
      <c r="H167" s="230"/>
      <c r="I167" s="230"/>
      <c r="J167" s="230"/>
      <c r="K167" s="230"/>
      <c r="L167" s="105"/>
      <c r="M167" s="49"/>
      <c r="N167" s="49"/>
    </row>
    <row r="168" spans="1:14" ht="27.75" customHeight="1">
      <c r="B168" s="106"/>
      <c r="C168" s="301" t="s">
        <v>112</v>
      </c>
      <c r="D168" s="301"/>
      <c r="E168" s="301"/>
      <c r="F168" s="301"/>
      <c r="G168" s="301"/>
      <c r="H168" s="301"/>
      <c r="I168" s="301"/>
      <c r="J168" s="301"/>
      <c r="K168" s="301"/>
      <c r="L168" s="106"/>
      <c r="M168" s="106"/>
      <c r="N168" s="106"/>
    </row>
    <row r="169" spans="1:14" ht="50.25" customHeight="1">
      <c r="B169" s="55"/>
      <c r="C169" s="254" t="s">
        <v>113</v>
      </c>
      <c r="D169" s="254"/>
      <c r="E169" s="254"/>
      <c r="F169" s="254"/>
      <c r="G169" s="254"/>
      <c r="H169" s="254"/>
      <c r="I169" s="254"/>
      <c r="J169" s="254"/>
      <c r="K169" s="254"/>
      <c r="L169" s="55"/>
      <c r="M169" s="55"/>
      <c r="N169" s="55"/>
    </row>
    <row r="170" spans="1:14" ht="24.75" customHeight="1">
      <c r="A170" s="47" t="s">
        <v>1</v>
      </c>
      <c r="C170" s="407" t="s">
        <v>114</v>
      </c>
      <c r="D170" s="407"/>
      <c r="E170" s="407"/>
      <c r="F170" s="407"/>
      <c r="G170" s="407"/>
      <c r="H170" s="407"/>
      <c r="I170" s="407"/>
      <c r="J170" s="407"/>
      <c r="K170" s="407"/>
      <c r="L170" s="107"/>
      <c r="M170" s="107"/>
      <c r="N170" s="107"/>
    </row>
    <row r="171" spans="1:14" ht="57.75" customHeight="1">
      <c r="B171" s="55"/>
      <c r="C171" s="254" t="s">
        <v>193</v>
      </c>
      <c r="D171" s="254"/>
      <c r="E171" s="254"/>
      <c r="F171" s="254"/>
      <c r="G171" s="254"/>
      <c r="H171" s="254"/>
      <c r="I171" s="254"/>
      <c r="J171" s="254"/>
      <c r="K171" s="254"/>
      <c r="L171" s="55"/>
      <c r="M171" s="55"/>
      <c r="N171" s="55"/>
    </row>
    <row r="172" spans="1:14" ht="39" customHeight="1">
      <c r="C172" s="234" t="s">
        <v>115</v>
      </c>
      <c r="D172" s="234"/>
      <c r="E172" s="234"/>
      <c r="F172" s="234"/>
      <c r="G172" s="234"/>
      <c r="H172" s="234"/>
      <c r="I172" s="234"/>
      <c r="J172" s="234"/>
      <c r="K172" s="234"/>
      <c r="L172" s="49"/>
    </row>
    <row r="173" spans="1:14" ht="54.75" customHeight="1">
      <c r="B173" s="35"/>
      <c r="C173" s="254" t="s">
        <v>116</v>
      </c>
      <c r="D173" s="254"/>
      <c r="E173" s="254"/>
      <c r="F173" s="254"/>
      <c r="G173" s="254"/>
      <c r="H173" s="254"/>
      <c r="I173" s="254"/>
      <c r="J173" s="254"/>
      <c r="K173" s="254"/>
      <c r="L173" s="55"/>
      <c r="M173" s="35"/>
      <c r="N173" s="35"/>
    </row>
    <row r="174" spans="1:14" ht="64.5" customHeight="1">
      <c r="B174" s="35"/>
      <c r="C174" s="254" t="s">
        <v>117</v>
      </c>
      <c r="D174" s="254"/>
      <c r="E174" s="254"/>
      <c r="F174" s="254"/>
      <c r="G174" s="254"/>
      <c r="H174" s="254"/>
      <c r="I174" s="254"/>
      <c r="J174" s="254"/>
      <c r="K174" s="254"/>
      <c r="L174" s="55"/>
      <c r="M174" s="48"/>
      <c r="N174" s="48"/>
    </row>
    <row r="175" spans="1:14" s="33" customFormat="1" ht="127.5" customHeight="1">
      <c r="B175" s="35"/>
      <c r="C175" s="409" t="s">
        <v>118</v>
      </c>
      <c r="D175" s="409"/>
      <c r="E175" s="409"/>
      <c r="F175" s="409"/>
      <c r="G175" s="409"/>
      <c r="H175" s="409"/>
      <c r="I175" s="409"/>
      <c r="J175" s="409"/>
      <c r="K175" s="409"/>
      <c r="L175" s="153"/>
      <c r="M175" s="35"/>
      <c r="N175" s="35"/>
    </row>
    <row r="176" spans="1:14" ht="111.75" customHeight="1">
      <c r="B176" s="35"/>
      <c r="C176" s="254" t="s">
        <v>194</v>
      </c>
      <c r="D176" s="254"/>
      <c r="E176" s="254"/>
      <c r="F176" s="254"/>
      <c r="G176" s="254"/>
      <c r="H176" s="254"/>
      <c r="I176" s="254"/>
      <c r="J176" s="254"/>
      <c r="K176" s="254"/>
      <c r="L176" s="55"/>
      <c r="M176" s="35"/>
      <c r="N176" s="35"/>
    </row>
    <row r="177" spans="2:14" ht="27" customHeight="1">
      <c r="C177" s="230" t="s">
        <v>119</v>
      </c>
      <c r="D177" s="230"/>
      <c r="E177" s="230"/>
      <c r="F177" s="230"/>
      <c r="G177" s="230"/>
      <c r="H177" s="230"/>
      <c r="I177" s="230"/>
      <c r="J177" s="230"/>
      <c r="K177" s="230"/>
      <c r="L177" s="49"/>
    </row>
    <row r="178" spans="2:14" ht="89.25" customHeight="1">
      <c r="B178" s="35"/>
      <c r="C178" s="254" t="s">
        <v>195</v>
      </c>
      <c r="D178" s="254"/>
      <c r="E178" s="254"/>
      <c r="F178" s="254"/>
      <c r="G178" s="254"/>
      <c r="H178" s="254"/>
      <c r="I178" s="254"/>
      <c r="J178" s="254"/>
      <c r="K178" s="254"/>
      <c r="L178" s="55"/>
      <c r="M178" s="35"/>
      <c r="N178" s="35"/>
    </row>
    <row r="179" spans="2:14" ht="29.25" customHeight="1">
      <c r="C179" s="234" t="s">
        <v>120</v>
      </c>
      <c r="D179" s="234"/>
      <c r="E179" s="234"/>
      <c r="F179" s="234"/>
      <c r="G179" s="234"/>
      <c r="H179" s="234"/>
      <c r="I179" s="234"/>
      <c r="J179" s="234"/>
      <c r="K179" s="234"/>
      <c r="L179" s="49"/>
    </row>
    <row r="180" spans="2:14" ht="51.75" customHeight="1">
      <c r="B180" s="36"/>
      <c r="C180" s="462" t="s">
        <v>196</v>
      </c>
      <c r="D180" s="462"/>
      <c r="E180" s="462"/>
      <c r="F180" s="462"/>
      <c r="G180" s="462"/>
      <c r="H180" s="462"/>
      <c r="I180" s="462"/>
      <c r="J180" s="462"/>
      <c r="K180" s="462"/>
      <c r="L180" s="108"/>
      <c r="M180" s="36"/>
      <c r="N180" s="36"/>
    </row>
    <row r="181" spans="2:14" ht="30" customHeight="1">
      <c r="C181" s="234" t="s">
        <v>121</v>
      </c>
      <c r="D181" s="234"/>
      <c r="E181" s="234"/>
      <c r="F181" s="234"/>
      <c r="G181" s="234"/>
      <c r="H181" s="234"/>
      <c r="I181" s="234"/>
      <c r="J181" s="234"/>
      <c r="K181" s="234"/>
      <c r="L181" s="49"/>
    </row>
    <row r="182" spans="2:14" ht="83.25" customHeight="1">
      <c r="B182" s="35"/>
      <c r="C182" s="408" t="s">
        <v>197</v>
      </c>
      <c r="D182" s="408"/>
      <c r="E182" s="408"/>
      <c r="F182" s="408"/>
      <c r="G182" s="408"/>
      <c r="H182" s="408"/>
      <c r="I182" s="408"/>
      <c r="J182" s="408"/>
      <c r="K182" s="408"/>
      <c r="L182" s="55"/>
      <c r="M182" s="35"/>
      <c r="N182" s="35"/>
    </row>
    <row r="183" spans="2:14" ht="100.5" customHeight="1">
      <c r="B183" s="35"/>
      <c r="C183" s="254" t="s">
        <v>122</v>
      </c>
      <c r="D183" s="254"/>
      <c r="E183" s="254"/>
      <c r="F183" s="254"/>
      <c r="G183" s="254"/>
      <c r="H183" s="254"/>
      <c r="I183" s="254"/>
      <c r="J183" s="254"/>
      <c r="K183" s="254"/>
      <c r="L183" s="55"/>
      <c r="M183" s="35"/>
      <c r="N183" s="35"/>
    </row>
    <row r="184" spans="2:14" ht="31.5" customHeight="1">
      <c r="C184" s="234" t="s">
        <v>123</v>
      </c>
      <c r="D184" s="234"/>
      <c r="E184" s="234"/>
      <c r="F184" s="234"/>
      <c r="G184" s="234"/>
      <c r="H184" s="234"/>
      <c r="I184" s="234"/>
      <c r="J184" s="234"/>
      <c r="K184" s="234"/>
      <c r="L184" s="49"/>
    </row>
    <row r="185" spans="2:14" ht="65.25" customHeight="1">
      <c r="B185" s="35"/>
      <c r="C185" s="254" t="s">
        <v>124</v>
      </c>
      <c r="D185" s="254"/>
      <c r="E185" s="254"/>
      <c r="F185" s="254"/>
      <c r="G185" s="254"/>
      <c r="H185" s="254"/>
      <c r="I185" s="254"/>
      <c r="J185" s="254"/>
      <c r="K185" s="254"/>
      <c r="L185" s="55"/>
      <c r="M185" s="35"/>
      <c r="N185" s="35"/>
    </row>
    <row r="186" spans="2:14" ht="26.25" customHeight="1">
      <c r="C186" s="234" t="s">
        <v>125</v>
      </c>
      <c r="D186" s="234"/>
      <c r="E186" s="234"/>
      <c r="F186" s="234"/>
      <c r="G186" s="234"/>
      <c r="H186" s="234"/>
      <c r="I186" s="234"/>
      <c r="J186" s="234"/>
      <c r="K186" s="234"/>
      <c r="L186" s="49"/>
    </row>
    <row r="187" spans="2:14" ht="26.25" customHeight="1">
      <c r="C187" s="254" t="s">
        <v>127</v>
      </c>
      <c r="D187" s="254"/>
      <c r="E187" s="254"/>
      <c r="F187" s="254"/>
      <c r="G187" s="254"/>
      <c r="H187" s="254"/>
      <c r="I187" s="254"/>
      <c r="J187" s="254"/>
      <c r="K187" s="254"/>
      <c r="L187" s="49"/>
    </row>
    <row r="188" spans="2:14" ht="28.5" customHeight="1">
      <c r="C188" s="234" t="s">
        <v>126</v>
      </c>
      <c r="D188" s="234"/>
      <c r="E188" s="234"/>
      <c r="F188" s="234"/>
      <c r="G188" s="234"/>
      <c r="H188" s="234"/>
      <c r="I188" s="234"/>
      <c r="J188" s="234"/>
      <c r="K188" s="234"/>
      <c r="L188" s="49"/>
    </row>
    <row r="189" spans="2:14" ht="57" customHeight="1">
      <c r="C189" s="254" t="s">
        <v>137</v>
      </c>
      <c r="D189" s="254"/>
      <c r="E189" s="254"/>
      <c r="F189" s="254"/>
      <c r="G189" s="254"/>
      <c r="H189" s="254"/>
      <c r="I189" s="254"/>
      <c r="J189" s="254"/>
      <c r="K189" s="254"/>
      <c r="L189" s="49"/>
    </row>
    <row r="190" spans="2:14" ht="60.75" customHeight="1">
      <c r="C190" s="254" t="s">
        <v>138</v>
      </c>
      <c r="D190" s="254"/>
      <c r="E190" s="254"/>
      <c r="F190" s="254"/>
      <c r="G190" s="254"/>
      <c r="H190" s="254"/>
      <c r="I190" s="254"/>
      <c r="J190" s="254"/>
      <c r="K190" s="254"/>
      <c r="L190" s="49"/>
    </row>
    <row r="191" spans="2:14" ht="31.5" customHeight="1">
      <c r="C191" s="234" t="s">
        <v>128</v>
      </c>
      <c r="D191" s="234"/>
      <c r="E191" s="234"/>
      <c r="F191" s="234"/>
      <c r="G191" s="234"/>
      <c r="H191" s="234"/>
      <c r="I191" s="234"/>
      <c r="J191" s="234"/>
      <c r="K191" s="234"/>
      <c r="L191" s="49"/>
    </row>
    <row r="192" spans="2:14" ht="64.5" customHeight="1">
      <c r="C192" s="254" t="s">
        <v>198</v>
      </c>
      <c r="D192" s="254"/>
      <c r="E192" s="254"/>
      <c r="F192" s="254"/>
      <c r="G192" s="254"/>
      <c r="H192" s="254"/>
      <c r="I192" s="254"/>
      <c r="J192" s="254"/>
      <c r="K192" s="254"/>
      <c r="L192" s="49"/>
    </row>
    <row r="193" spans="3:14" ht="30.75" customHeight="1">
      <c r="C193" s="234" t="s">
        <v>130</v>
      </c>
      <c r="D193" s="234"/>
      <c r="E193" s="234"/>
      <c r="F193" s="234"/>
      <c r="G193" s="234"/>
      <c r="H193" s="234"/>
      <c r="I193" s="234"/>
      <c r="J193" s="234"/>
      <c r="K193" s="234"/>
      <c r="L193" s="109"/>
      <c r="M193" s="15"/>
    </row>
    <row r="194" spans="3:14" ht="64.5" customHeight="1">
      <c r="C194" s="458" t="s">
        <v>129</v>
      </c>
      <c r="D194" s="458"/>
      <c r="E194" s="458"/>
      <c r="F194" s="458"/>
      <c r="G194" s="458"/>
      <c r="H194" s="458"/>
      <c r="I194" s="458"/>
      <c r="J194" s="458"/>
      <c r="K194" s="458"/>
      <c r="L194" s="109"/>
      <c r="M194" s="15"/>
    </row>
    <row r="195" spans="3:14" ht="31.5" customHeight="1">
      <c r="C195" s="255" t="s">
        <v>131</v>
      </c>
      <c r="D195" s="255"/>
      <c r="E195" s="255"/>
      <c r="F195" s="255"/>
      <c r="G195" s="255"/>
      <c r="H195" s="255"/>
      <c r="I195" s="255"/>
      <c r="J195" s="255"/>
      <c r="K195" s="255"/>
      <c r="L195" s="109"/>
      <c r="M195" s="15"/>
    </row>
    <row r="196" spans="3:14" ht="111" customHeight="1">
      <c r="C196" s="301" t="s">
        <v>199</v>
      </c>
      <c r="D196" s="301"/>
      <c r="E196" s="301"/>
      <c r="F196" s="301"/>
      <c r="G196" s="301"/>
      <c r="H196" s="301"/>
      <c r="I196" s="301"/>
      <c r="J196" s="301"/>
      <c r="K196" s="301"/>
      <c r="L196" s="109"/>
      <c r="M196" s="15"/>
    </row>
    <row r="197" spans="3:14" ht="68.25" customHeight="1">
      <c r="C197" s="301" t="s">
        <v>200</v>
      </c>
      <c r="D197" s="301"/>
      <c r="E197" s="301"/>
      <c r="F197" s="301"/>
      <c r="G197" s="301"/>
      <c r="H197" s="301"/>
      <c r="I197" s="301"/>
      <c r="J197" s="301"/>
      <c r="K197" s="301"/>
      <c r="L197" s="154"/>
      <c r="M197" s="15"/>
    </row>
    <row r="198" spans="3:14" ht="27" customHeight="1">
      <c r="C198" s="255" t="s">
        <v>132</v>
      </c>
      <c r="D198" s="255"/>
      <c r="E198" s="255"/>
      <c r="F198" s="255"/>
      <c r="G198" s="255"/>
      <c r="H198" s="255"/>
      <c r="I198" s="255"/>
      <c r="J198" s="255"/>
      <c r="K198" s="255"/>
      <c r="L198" s="109"/>
      <c r="M198" s="15"/>
    </row>
    <row r="199" spans="3:14" ht="59.25" customHeight="1" thickBot="1">
      <c r="C199" s="256" t="s">
        <v>216</v>
      </c>
      <c r="D199" s="256"/>
      <c r="E199" s="256"/>
      <c r="F199" s="256"/>
      <c r="G199" s="256"/>
      <c r="H199" s="256"/>
      <c r="I199" s="256"/>
      <c r="J199" s="256"/>
      <c r="K199" s="256"/>
      <c r="L199" s="110"/>
      <c r="M199" s="29"/>
    </row>
    <row r="200" spans="3:14" ht="51.75" thickBot="1">
      <c r="C200" s="75" t="s">
        <v>32</v>
      </c>
      <c r="D200" s="111" t="s">
        <v>32</v>
      </c>
      <c r="E200" s="204" t="s">
        <v>33</v>
      </c>
      <c r="F200" s="205"/>
      <c r="G200" s="205"/>
      <c r="H200" s="205"/>
      <c r="I200" s="206"/>
      <c r="J200" s="204" t="s">
        <v>34</v>
      </c>
      <c r="K200" s="207"/>
      <c r="L200" s="16"/>
      <c r="M200" s="38"/>
      <c r="N200" s="5"/>
    </row>
    <row r="201" spans="3:14" ht="43.5" customHeight="1" thickBot="1">
      <c r="C201" s="112"/>
      <c r="D201" s="302" t="s">
        <v>133</v>
      </c>
      <c r="E201" s="303"/>
      <c r="F201" s="303"/>
      <c r="G201" s="303"/>
      <c r="H201" s="303"/>
      <c r="I201" s="304"/>
      <c r="J201" s="266"/>
      <c r="K201" s="267"/>
      <c r="L201" s="16"/>
      <c r="M201" s="38"/>
    </row>
    <row r="202" spans="3:14" ht="27" thickBot="1">
      <c r="C202" s="113">
        <v>411</v>
      </c>
      <c r="D202" s="221" t="s">
        <v>61</v>
      </c>
      <c r="E202" s="222"/>
      <c r="F202" s="222"/>
      <c r="G202" s="222"/>
      <c r="H202" s="222"/>
      <c r="I202" s="223"/>
      <c r="J202" s="192">
        <f>SUM(J203:K207)</f>
        <v>145400</v>
      </c>
      <c r="K202" s="193"/>
      <c r="L202" s="5"/>
      <c r="M202" s="5"/>
    </row>
    <row r="203" spans="3:14" ht="25.5">
      <c r="C203" s="114"/>
      <c r="D203" s="115">
        <v>4111</v>
      </c>
      <c r="E203" s="199" t="s">
        <v>62</v>
      </c>
      <c r="F203" s="200"/>
      <c r="G203" s="200"/>
      <c r="H203" s="200"/>
      <c r="I203" s="201"/>
      <c r="J203" s="202">
        <v>86500</v>
      </c>
      <c r="K203" s="203"/>
    </row>
    <row r="204" spans="3:14" ht="25.5">
      <c r="C204" s="114"/>
      <c r="D204" s="116">
        <v>4112</v>
      </c>
      <c r="E204" s="175" t="s">
        <v>63</v>
      </c>
      <c r="F204" s="176"/>
      <c r="G204" s="176"/>
      <c r="H204" s="176"/>
      <c r="I204" s="177"/>
      <c r="J204" s="178">
        <v>13500</v>
      </c>
      <c r="K204" s="179"/>
    </row>
    <row r="205" spans="3:14" ht="25.5">
      <c r="C205" s="114"/>
      <c r="D205" s="116">
        <v>4113</v>
      </c>
      <c r="E205" s="175" t="s">
        <v>64</v>
      </c>
      <c r="F205" s="176"/>
      <c r="G205" s="176"/>
      <c r="H205" s="176"/>
      <c r="I205" s="177"/>
      <c r="J205" s="178">
        <v>28800</v>
      </c>
      <c r="K205" s="179"/>
      <c r="L205" s="5"/>
      <c r="M205" s="5"/>
    </row>
    <row r="206" spans="3:14" ht="25.5">
      <c r="C206" s="114"/>
      <c r="D206" s="116">
        <v>4114</v>
      </c>
      <c r="E206" s="175" t="s">
        <v>65</v>
      </c>
      <c r="F206" s="176"/>
      <c r="G206" s="176"/>
      <c r="H206" s="176"/>
      <c r="I206" s="177"/>
      <c r="J206" s="178">
        <v>14400</v>
      </c>
      <c r="K206" s="179"/>
      <c r="L206" s="5"/>
      <c r="M206" s="5"/>
    </row>
    <row r="207" spans="3:14" ht="26.25" thickBot="1">
      <c r="C207" s="117"/>
      <c r="D207" s="118">
        <v>4115</v>
      </c>
      <c r="E207" s="185" t="s">
        <v>41</v>
      </c>
      <c r="F207" s="186"/>
      <c r="G207" s="186"/>
      <c r="H207" s="186"/>
      <c r="I207" s="187"/>
      <c r="J207" s="188">
        <v>2200</v>
      </c>
      <c r="K207" s="189"/>
      <c r="L207" s="5"/>
      <c r="M207" s="5"/>
    </row>
    <row r="208" spans="3:14" ht="27" thickBot="1">
      <c r="C208" s="78">
        <v>412</v>
      </c>
      <c r="D208" s="231" t="s">
        <v>66</v>
      </c>
      <c r="E208" s="190"/>
      <c r="F208" s="190"/>
      <c r="G208" s="190"/>
      <c r="H208" s="190"/>
      <c r="I208" s="191"/>
      <c r="J208" s="192">
        <f>SUM(J209:K210)</f>
        <v>9400</v>
      </c>
      <c r="K208" s="193"/>
    </row>
    <row r="209" spans="3:14" ht="25.5">
      <c r="C209" s="114"/>
      <c r="D209" s="115">
        <v>4123</v>
      </c>
      <c r="E209" s="199" t="s">
        <v>67</v>
      </c>
      <c r="F209" s="200"/>
      <c r="G209" s="200"/>
      <c r="H209" s="200"/>
      <c r="I209" s="201"/>
      <c r="J209" s="202">
        <v>5300</v>
      </c>
      <c r="K209" s="203"/>
      <c r="L209" s="17"/>
      <c r="M209" s="17"/>
    </row>
    <row r="210" spans="3:14" ht="26.25" thickBot="1">
      <c r="C210" s="114"/>
      <c r="D210" s="119">
        <v>4127</v>
      </c>
      <c r="E210" s="185" t="s">
        <v>134</v>
      </c>
      <c r="F210" s="186"/>
      <c r="G210" s="186"/>
      <c r="H210" s="186"/>
      <c r="I210" s="187"/>
      <c r="J210" s="188">
        <v>4100</v>
      </c>
      <c r="K210" s="189"/>
    </row>
    <row r="211" spans="3:14" ht="27" thickBot="1">
      <c r="C211" s="78">
        <v>413</v>
      </c>
      <c r="D211" s="231" t="s">
        <v>135</v>
      </c>
      <c r="E211" s="190"/>
      <c r="F211" s="190"/>
      <c r="G211" s="190"/>
      <c r="H211" s="190"/>
      <c r="I211" s="191"/>
      <c r="J211" s="192">
        <f>SUM(J212)</f>
        <v>7000</v>
      </c>
      <c r="K211" s="193"/>
    </row>
    <row r="212" spans="3:14" ht="26.25" thickBot="1">
      <c r="C212" s="117"/>
      <c r="D212" s="118">
        <v>4135</v>
      </c>
      <c r="E212" s="194" t="s">
        <v>136</v>
      </c>
      <c r="F212" s="195"/>
      <c r="G212" s="195"/>
      <c r="H212" s="195"/>
      <c r="I212" s="196"/>
      <c r="J212" s="197">
        <v>7000</v>
      </c>
      <c r="K212" s="198"/>
    </row>
    <row r="213" spans="3:14" ht="27" thickBot="1">
      <c r="C213" s="78">
        <v>414</v>
      </c>
      <c r="D213" s="231" t="s">
        <v>73</v>
      </c>
      <c r="E213" s="190"/>
      <c r="F213" s="190"/>
      <c r="G213" s="190"/>
      <c r="H213" s="190"/>
      <c r="I213" s="191"/>
      <c r="J213" s="192">
        <f>SUM(J214:K217)</f>
        <v>50050</v>
      </c>
      <c r="K213" s="193"/>
    </row>
    <row r="214" spans="3:14" ht="25.5">
      <c r="C214" s="114"/>
      <c r="D214" s="115">
        <v>4141</v>
      </c>
      <c r="E214" s="199" t="s">
        <v>74</v>
      </c>
      <c r="F214" s="200"/>
      <c r="G214" s="200"/>
      <c r="H214" s="200"/>
      <c r="I214" s="201"/>
      <c r="J214" s="202">
        <v>2350</v>
      </c>
      <c r="K214" s="203"/>
    </row>
    <row r="215" spans="3:14" ht="25.5">
      <c r="C215" s="114"/>
      <c r="D215" s="116">
        <v>4142</v>
      </c>
      <c r="E215" s="175" t="s">
        <v>75</v>
      </c>
      <c r="F215" s="176"/>
      <c r="G215" s="176"/>
      <c r="H215" s="176"/>
      <c r="I215" s="177"/>
      <c r="J215" s="178">
        <v>4600</v>
      </c>
      <c r="K215" s="179"/>
    </row>
    <row r="216" spans="3:14" ht="25.5">
      <c r="C216" s="114"/>
      <c r="D216" s="116">
        <v>4148</v>
      </c>
      <c r="E216" s="175" t="s">
        <v>78</v>
      </c>
      <c r="F216" s="176"/>
      <c r="G216" s="176"/>
      <c r="H216" s="176"/>
      <c r="I216" s="177"/>
      <c r="J216" s="178">
        <v>3100</v>
      </c>
      <c r="K216" s="179"/>
    </row>
    <row r="217" spans="3:14" s="33" customFormat="1" ht="26.25" thickBot="1">
      <c r="C217" s="114"/>
      <c r="D217" s="170">
        <v>4149</v>
      </c>
      <c r="E217" s="436" t="s">
        <v>79</v>
      </c>
      <c r="F217" s="436"/>
      <c r="G217" s="436"/>
      <c r="H217" s="436"/>
      <c r="I217" s="436"/>
      <c r="J217" s="188">
        <v>40000</v>
      </c>
      <c r="K217" s="189"/>
      <c r="L217" s="2"/>
      <c r="M217" s="2"/>
      <c r="N217" s="2"/>
    </row>
    <row r="218" spans="3:14" ht="27" thickBot="1">
      <c r="C218" s="78">
        <v>415</v>
      </c>
      <c r="D218" s="231" t="s">
        <v>201</v>
      </c>
      <c r="E218" s="190"/>
      <c r="F218" s="190"/>
      <c r="G218" s="190"/>
      <c r="H218" s="190"/>
      <c r="I218" s="191"/>
      <c r="J218" s="192">
        <f>SUM(J219:K221)</f>
        <v>10200</v>
      </c>
      <c r="K218" s="193"/>
    </row>
    <row r="219" spans="3:14" ht="51.75" customHeight="1">
      <c r="C219" s="114"/>
      <c r="D219" s="171">
        <v>4152</v>
      </c>
      <c r="E219" s="314" t="s">
        <v>202</v>
      </c>
      <c r="F219" s="315"/>
      <c r="G219" s="315"/>
      <c r="H219" s="315"/>
      <c r="I219" s="316"/>
      <c r="J219" s="260">
        <v>3000</v>
      </c>
      <c r="K219" s="261"/>
    </row>
    <row r="220" spans="3:14" ht="54" customHeight="1">
      <c r="C220" s="114"/>
      <c r="D220" s="172">
        <v>41531</v>
      </c>
      <c r="E220" s="308" t="s">
        <v>203</v>
      </c>
      <c r="F220" s="309"/>
      <c r="G220" s="309"/>
      <c r="H220" s="309"/>
      <c r="I220" s="310"/>
      <c r="J220" s="299">
        <v>5700</v>
      </c>
      <c r="K220" s="300"/>
    </row>
    <row r="221" spans="3:14" ht="48.75" customHeight="1" thickBot="1">
      <c r="C221" s="117"/>
      <c r="D221" s="173">
        <v>41532</v>
      </c>
      <c r="E221" s="311" t="s">
        <v>204</v>
      </c>
      <c r="F221" s="312"/>
      <c r="G221" s="312"/>
      <c r="H221" s="312"/>
      <c r="I221" s="313"/>
      <c r="J221" s="241">
        <v>1500</v>
      </c>
      <c r="K221" s="242"/>
    </row>
    <row r="222" spans="3:14" ht="27" thickBot="1">
      <c r="C222" s="114">
        <v>419</v>
      </c>
      <c r="D222" s="231" t="s">
        <v>189</v>
      </c>
      <c r="E222" s="190"/>
      <c r="F222" s="190"/>
      <c r="G222" s="190"/>
      <c r="H222" s="190"/>
      <c r="I222" s="191"/>
      <c r="J222" s="192">
        <f>SUM(J223)</f>
        <v>1300</v>
      </c>
      <c r="K222" s="193"/>
    </row>
    <row r="223" spans="3:14" ht="26.25" thickBot="1">
      <c r="C223" s="120"/>
      <c r="D223" s="121">
        <v>4191</v>
      </c>
      <c r="E223" s="194" t="s">
        <v>87</v>
      </c>
      <c r="F223" s="195"/>
      <c r="G223" s="195"/>
      <c r="H223" s="195"/>
      <c r="I223" s="196"/>
      <c r="J223" s="197">
        <v>1300</v>
      </c>
      <c r="K223" s="198"/>
    </row>
    <row r="224" spans="3:14" ht="55.5" customHeight="1" thickBot="1">
      <c r="C224" s="78">
        <v>431</v>
      </c>
      <c r="D224" s="396" t="s">
        <v>143</v>
      </c>
      <c r="E224" s="397"/>
      <c r="F224" s="397"/>
      <c r="G224" s="397"/>
      <c r="H224" s="397"/>
      <c r="I224" s="398"/>
      <c r="J224" s="192">
        <f>SUM(J225:K227)</f>
        <v>43700</v>
      </c>
      <c r="K224" s="193"/>
    </row>
    <row r="225" spans="3:13" ht="25.5">
      <c r="C225" s="114"/>
      <c r="D225" s="115">
        <v>43141</v>
      </c>
      <c r="E225" s="175" t="s">
        <v>94</v>
      </c>
      <c r="F225" s="176"/>
      <c r="G225" s="176"/>
      <c r="H225" s="176"/>
      <c r="I225" s="177"/>
      <c r="J225" s="202">
        <v>2700</v>
      </c>
      <c r="K225" s="246"/>
    </row>
    <row r="226" spans="3:13" ht="25.5">
      <c r="C226" s="114"/>
      <c r="D226" s="115">
        <v>4318</v>
      </c>
      <c r="E226" s="175" t="s">
        <v>98</v>
      </c>
      <c r="F226" s="176"/>
      <c r="G226" s="176"/>
      <c r="H226" s="176"/>
      <c r="I226" s="177"/>
      <c r="J226" s="178">
        <v>11000</v>
      </c>
      <c r="K226" s="245"/>
    </row>
    <row r="227" spans="3:13" ht="26.25" thickBot="1">
      <c r="C227" s="114"/>
      <c r="D227" s="122">
        <v>43181</v>
      </c>
      <c r="E227" s="175" t="s">
        <v>144</v>
      </c>
      <c r="F227" s="176"/>
      <c r="G227" s="176"/>
      <c r="H227" s="176"/>
      <c r="I227" s="177"/>
      <c r="J227" s="188">
        <v>30000</v>
      </c>
      <c r="K227" s="253"/>
    </row>
    <row r="228" spans="3:13" ht="27" thickBot="1">
      <c r="C228" s="123">
        <v>4</v>
      </c>
      <c r="D228" s="382" t="s">
        <v>110</v>
      </c>
      <c r="E228" s="383"/>
      <c r="F228" s="383"/>
      <c r="G228" s="383"/>
      <c r="H228" s="383"/>
      <c r="I228" s="384"/>
      <c r="J228" s="243">
        <f>SUM(J202,J208,J211,J213,J218,J224,J222)</f>
        <v>267050</v>
      </c>
      <c r="K228" s="244"/>
      <c r="L228" s="18"/>
      <c r="M228" s="18"/>
    </row>
    <row r="229" spans="3:13" ht="15.75" thickBot="1"/>
    <row r="230" spans="3:13" ht="51.75" thickBot="1">
      <c r="C230" s="75" t="s">
        <v>32</v>
      </c>
      <c r="D230" s="124" t="s">
        <v>32</v>
      </c>
      <c r="E230" s="239" t="s">
        <v>33</v>
      </c>
      <c r="F230" s="279"/>
      <c r="G230" s="279"/>
      <c r="H230" s="279"/>
      <c r="I230" s="280"/>
      <c r="J230" s="239" t="s">
        <v>34</v>
      </c>
      <c r="K230" s="240"/>
      <c r="L230" s="7"/>
      <c r="M230" s="8"/>
    </row>
    <row r="231" spans="3:13" ht="27" thickBot="1">
      <c r="C231" s="112"/>
      <c r="D231" s="257" t="s">
        <v>145</v>
      </c>
      <c r="E231" s="258"/>
      <c r="F231" s="258"/>
      <c r="G231" s="258"/>
      <c r="H231" s="258"/>
      <c r="I231" s="259"/>
      <c r="J231" s="237"/>
      <c r="K231" s="238"/>
    </row>
    <row r="232" spans="3:13" ht="27" thickBot="1">
      <c r="C232" s="78">
        <v>411</v>
      </c>
      <c r="D232" s="231" t="s">
        <v>61</v>
      </c>
      <c r="E232" s="190"/>
      <c r="F232" s="190"/>
      <c r="G232" s="190"/>
      <c r="H232" s="190"/>
      <c r="I232" s="191"/>
      <c r="J232" s="192">
        <f>SUM(J233:K237)</f>
        <v>80500</v>
      </c>
      <c r="K232" s="193"/>
      <c r="L232" s="5"/>
      <c r="M232" s="5"/>
    </row>
    <row r="233" spans="3:13" ht="25.5">
      <c r="C233" s="114"/>
      <c r="D233" s="115">
        <v>4111</v>
      </c>
      <c r="E233" s="199" t="s">
        <v>62</v>
      </c>
      <c r="F233" s="200"/>
      <c r="G233" s="200"/>
      <c r="H233" s="200"/>
      <c r="I233" s="201"/>
      <c r="J233" s="202">
        <v>47000</v>
      </c>
      <c r="K233" s="203"/>
    </row>
    <row r="234" spans="3:13" ht="25.5">
      <c r="C234" s="114"/>
      <c r="D234" s="116">
        <v>4112</v>
      </c>
      <c r="E234" s="175" t="s">
        <v>63</v>
      </c>
      <c r="F234" s="176"/>
      <c r="G234" s="176"/>
      <c r="H234" s="176"/>
      <c r="I234" s="177"/>
      <c r="J234" s="178">
        <v>7000</v>
      </c>
      <c r="K234" s="179"/>
    </row>
    <row r="235" spans="3:13" ht="25.5">
      <c r="C235" s="114"/>
      <c r="D235" s="116">
        <v>4113</v>
      </c>
      <c r="E235" s="175" t="s">
        <v>64</v>
      </c>
      <c r="F235" s="176"/>
      <c r="G235" s="176"/>
      <c r="H235" s="176"/>
      <c r="I235" s="177"/>
      <c r="J235" s="178">
        <v>17000</v>
      </c>
      <c r="K235" s="179"/>
    </row>
    <row r="236" spans="3:13" ht="25.5">
      <c r="C236" s="114"/>
      <c r="D236" s="116">
        <v>4114</v>
      </c>
      <c r="E236" s="175" t="s">
        <v>65</v>
      </c>
      <c r="F236" s="176"/>
      <c r="G236" s="176"/>
      <c r="H236" s="176"/>
      <c r="I236" s="177"/>
      <c r="J236" s="178">
        <v>8500</v>
      </c>
      <c r="K236" s="179"/>
    </row>
    <row r="237" spans="3:13" ht="26.25" thickBot="1">
      <c r="C237" s="117"/>
      <c r="D237" s="118">
        <v>4115</v>
      </c>
      <c r="E237" s="185" t="s">
        <v>41</v>
      </c>
      <c r="F237" s="186"/>
      <c r="G237" s="186"/>
      <c r="H237" s="186"/>
      <c r="I237" s="187"/>
      <c r="J237" s="188">
        <v>1000</v>
      </c>
      <c r="K237" s="189"/>
    </row>
    <row r="238" spans="3:13" ht="27" thickBot="1">
      <c r="C238" s="113">
        <v>412</v>
      </c>
      <c r="D238" s="231" t="s">
        <v>66</v>
      </c>
      <c r="E238" s="190"/>
      <c r="F238" s="190"/>
      <c r="G238" s="190"/>
      <c r="H238" s="190"/>
      <c r="I238" s="191"/>
      <c r="J238" s="192">
        <f>SUM(J239:K241)</f>
        <v>66100</v>
      </c>
      <c r="K238" s="193"/>
    </row>
    <row r="239" spans="3:13" ht="25.5">
      <c r="C239" s="114"/>
      <c r="D239" s="115">
        <v>4123</v>
      </c>
      <c r="E239" s="199" t="s">
        <v>74</v>
      </c>
      <c r="F239" s="200"/>
      <c r="G239" s="200"/>
      <c r="H239" s="200"/>
      <c r="I239" s="201"/>
      <c r="J239" s="202">
        <v>1300</v>
      </c>
      <c r="K239" s="203"/>
    </row>
    <row r="240" spans="3:13" ht="25.5">
      <c r="C240" s="114"/>
      <c r="D240" s="116">
        <v>4126</v>
      </c>
      <c r="E240" s="175" t="s">
        <v>146</v>
      </c>
      <c r="F240" s="176"/>
      <c r="G240" s="176"/>
      <c r="H240" s="176"/>
      <c r="I240" s="177"/>
      <c r="J240" s="178">
        <v>63000</v>
      </c>
      <c r="K240" s="179"/>
    </row>
    <row r="241" spans="3:13" ht="26.25" thickBot="1">
      <c r="C241" s="114"/>
      <c r="D241" s="119">
        <v>4127</v>
      </c>
      <c r="E241" s="185" t="s">
        <v>134</v>
      </c>
      <c r="F241" s="186"/>
      <c r="G241" s="186"/>
      <c r="H241" s="186"/>
      <c r="I241" s="187"/>
      <c r="J241" s="188">
        <v>1800</v>
      </c>
      <c r="K241" s="189"/>
    </row>
    <row r="242" spans="3:13" ht="27" thickBot="1">
      <c r="C242" s="78">
        <v>413</v>
      </c>
      <c r="D242" s="231" t="s">
        <v>205</v>
      </c>
      <c r="E242" s="190"/>
      <c r="F242" s="190"/>
      <c r="G242" s="190"/>
      <c r="H242" s="190"/>
      <c r="I242" s="191"/>
      <c r="J242" s="192">
        <f>SUM(J243)</f>
        <v>1800</v>
      </c>
      <c r="K242" s="193"/>
    </row>
    <row r="243" spans="3:13" ht="26.25" thickBot="1">
      <c r="C243" s="117"/>
      <c r="D243" s="118">
        <v>4135</v>
      </c>
      <c r="E243" s="194" t="s">
        <v>136</v>
      </c>
      <c r="F243" s="195"/>
      <c r="G243" s="195"/>
      <c r="H243" s="195"/>
      <c r="I243" s="196"/>
      <c r="J243" s="197">
        <v>1800</v>
      </c>
      <c r="K243" s="198"/>
    </row>
    <row r="244" spans="3:13" ht="27" thickBot="1">
      <c r="C244" s="113">
        <v>414</v>
      </c>
      <c r="D244" s="231" t="s">
        <v>73</v>
      </c>
      <c r="E244" s="190"/>
      <c r="F244" s="190"/>
      <c r="G244" s="190"/>
      <c r="H244" s="190"/>
      <c r="I244" s="191"/>
      <c r="J244" s="192">
        <f>SUM(J245:K247)</f>
        <v>2000</v>
      </c>
      <c r="K244" s="193"/>
    </row>
    <row r="245" spans="3:13" ht="25.5">
      <c r="C245" s="114"/>
      <c r="D245" s="115">
        <v>4141</v>
      </c>
      <c r="E245" s="199" t="s">
        <v>74</v>
      </c>
      <c r="F245" s="200"/>
      <c r="G245" s="200"/>
      <c r="H245" s="200"/>
      <c r="I245" s="201"/>
      <c r="J245" s="202">
        <v>400</v>
      </c>
      <c r="K245" s="203"/>
    </row>
    <row r="246" spans="3:13" ht="25.5">
      <c r="C246" s="114"/>
      <c r="D246" s="116">
        <v>4142</v>
      </c>
      <c r="E246" s="175" t="s">
        <v>75</v>
      </c>
      <c r="F246" s="176"/>
      <c r="G246" s="176"/>
      <c r="H246" s="176"/>
      <c r="I246" s="177"/>
      <c r="J246" s="178">
        <v>1500</v>
      </c>
      <c r="K246" s="179"/>
    </row>
    <row r="247" spans="3:13" ht="25.5">
      <c r="C247" s="114"/>
      <c r="D247" s="116">
        <v>4148</v>
      </c>
      <c r="E247" s="175" t="s">
        <v>78</v>
      </c>
      <c r="F247" s="176"/>
      <c r="G247" s="176"/>
      <c r="H247" s="176"/>
      <c r="I247" s="177"/>
      <c r="J247" s="178">
        <v>100</v>
      </c>
      <c r="K247" s="179"/>
    </row>
    <row r="248" spans="3:13" ht="27" thickBot="1">
      <c r="C248" s="151">
        <v>4</v>
      </c>
      <c r="D248" s="180" t="s">
        <v>110</v>
      </c>
      <c r="E248" s="181"/>
      <c r="F248" s="181"/>
      <c r="G248" s="181"/>
      <c r="H248" s="181"/>
      <c r="I248" s="182"/>
      <c r="J248" s="235">
        <f>SUM(J232,J238,J242,J244)</f>
        <v>150400</v>
      </c>
      <c r="K248" s="236"/>
    </row>
    <row r="249" spans="3:13" ht="21" thickBot="1">
      <c r="C249" s="19"/>
      <c r="D249" s="20"/>
      <c r="E249" s="20"/>
      <c r="F249" s="20"/>
      <c r="G249" s="20"/>
      <c r="H249" s="20"/>
      <c r="I249" s="20"/>
      <c r="J249" s="21"/>
      <c r="K249" s="21"/>
    </row>
    <row r="250" spans="3:13" ht="51.75" thickBot="1">
      <c r="C250" s="75" t="s">
        <v>32</v>
      </c>
      <c r="D250" s="124" t="s">
        <v>32</v>
      </c>
      <c r="E250" s="239" t="s">
        <v>33</v>
      </c>
      <c r="F250" s="279"/>
      <c r="G250" s="279"/>
      <c r="H250" s="279"/>
      <c r="I250" s="280"/>
      <c r="J250" s="239" t="s">
        <v>34</v>
      </c>
      <c r="K250" s="240"/>
    </row>
    <row r="251" spans="3:13" ht="27" thickBot="1">
      <c r="C251" s="112"/>
      <c r="D251" s="281" t="s">
        <v>147</v>
      </c>
      <c r="E251" s="282"/>
      <c r="F251" s="282"/>
      <c r="G251" s="282"/>
      <c r="H251" s="282"/>
      <c r="I251" s="283"/>
      <c r="J251" s="237"/>
      <c r="K251" s="238"/>
    </row>
    <row r="252" spans="3:13" ht="27" thickBot="1">
      <c r="C252" s="78">
        <v>411</v>
      </c>
      <c r="D252" s="217" t="s">
        <v>61</v>
      </c>
      <c r="E252" s="190"/>
      <c r="F252" s="190"/>
      <c r="G252" s="190"/>
      <c r="H252" s="190"/>
      <c r="I252" s="191"/>
      <c r="J252" s="192">
        <f>SUM(J253:K257)</f>
        <v>25050</v>
      </c>
      <c r="K252" s="193"/>
      <c r="L252" s="22"/>
      <c r="M252" s="22"/>
    </row>
    <row r="253" spans="3:13" ht="25.5">
      <c r="C253" s="114"/>
      <c r="D253" s="115">
        <v>4111</v>
      </c>
      <c r="E253" s="199" t="s">
        <v>62</v>
      </c>
      <c r="F253" s="200"/>
      <c r="G253" s="200"/>
      <c r="H253" s="200"/>
      <c r="I253" s="201"/>
      <c r="J253" s="202">
        <v>15000</v>
      </c>
      <c r="K253" s="203"/>
      <c r="L253" s="22"/>
      <c r="M253" s="22"/>
    </row>
    <row r="254" spans="3:13" ht="25.5">
      <c r="C254" s="114"/>
      <c r="D254" s="116">
        <v>4112</v>
      </c>
      <c r="E254" s="175" t="s">
        <v>63</v>
      </c>
      <c r="F254" s="176"/>
      <c r="G254" s="176"/>
      <c r="H254" s="176"/>
      <c r="I254" s="177"/>
      <c r="J254" s="178">
        <v>2100</v>
      </c>
      <c r="K254" s="179"/>
      <c r="L254" s="22"/>
      <c r="M254" s="22"/>
    </row>
    <row r="255" spans="3:13" ht="25.5">
      <c r="C255" s="114"/>
      <c r="D255" s="116">
        <v>4113</v>
      </c>
      <c r="E255" s="175" t="s">
        <v>64</v>
      </c>
      <c r="F255" s="176"/>
      <c r="G255" s="176"/>
      <c r="H255" s="176"/>
      <c r="I255" s="177"/>
      <c r="J255" s="178">
        <v>5100</v>
      </c>
      <c r="K255" s="179"/>
      <c r="L255" s="22"/>
      <c r="M255" s="22"/>
    </row>
    <row r="256" spans="3:13" ht="25.5">
      <c r="C256" s="114"/>
      <c r="D256" s="116">
        <v>4114</v>
      </c>
      <c r="E256" s="175" t="s">
        <v>65</v>
      </c>
      <c r="F256" s="176"/>
      <c r="G256" s="176"/>
      <c r="H256" s="176"/>
      <c r="I256" s="177"/>
      <c r="J256" s="178">
        <v>2500</v>
      </c>
      <c r="K256" s="179"/>
      <c r="L256" s="22"/>
      <c r="M256" s="22"/>
    </row>
    <row r="257" spans="3:13" ht="26.25" thickBot="1">
      <c r="C257" s="117"/>
      <c r="D257" s="118">
        <v>4115</v>
      </c>
      <c r="E257" s="185" t="s">
        <v>41</v>
      </c>
      <c r="F257" s="186"/>
      <c r="G257" s="186"/>
      <c r="H257" s="186"/>
      <c r="I257" s="187"/>
      <c r="J257" s="188">
        <v>350</v>
      </c>
      <c r="K257" s="189"/>
      <c r="L257" s="22"/>
      <c r="M257" s="22"/>
    </row>
    <row r="258" spans="3:13" ht="27" thickBot="1">
      <c r="C258" s="78">
        <v>412</v>
      </c>
      <c r="D258" s="217" t="s">
        <v>148</v>
      </c>
      <c r="E258" s="190"/>
      <c r="F258" s="190"/>
      <c r="G258" s="190"/>
      <c r="H258" s="190"/>
      <c r="I258" s="191"/>
      <c r="J258" s="192">
        <f>SUM(J259:K260)</f>
        <v>1200</v>
      </c>
      <c r="K258" s="193"/>
    </row>
    <row r="259" spans="3:13" ht="25.5">
      <c r="C259" s="114"/>
      <c r="D259" s="115">
        <v>4123</v>
      </c>
      <c r="E259" s="199" t="s">
        <v>74</v>
      </c>
      <c r="F259" s="200"/>
      <c r="G259" s="200"/>
      <c r="H259" s="200"/>
      <c r="I259" s="201"/>
      <c r="J259" s="202">
        <v>500</v>
      </c>
      <c r="K259" s="203"/>
    </row>
    <row r="260" spans="3:13" ht="26.25" thickBot="1">
      <c r="C260" s="114"/>
      <c r="D260" s="119">
        <v>4127</v>
      </c>
      <c r="E260" s="185" t="s">
        <v>134</v>
      </c>
      <c r="F260" s="186"/>
      <c r="G260" s="186"/>
      <c r="H260" s="186"/>
      <c r="I260" s="187"/>
      <c r="J260" s="188">
        <v>700</v>
      </c>
      <c r="K260" s="189"/>
    </row>
    <row r="261" spans="3:13" ht="27" thickBot="1">
      <c r="C261" s="78">
        <v>413</v>
      </c>
      <c r="D261" s="217" t="s">
        <v>135</v>
      </c>
      <c r="E261" s="190"/>
      <c r="F261" s="190"/>
      <c r="G261" s="190"/>
      <c r="H261" s="190"/>
      <c r="I261" s="191"/>
      <c r="J261" s="192">
        <f>SUM(J262)</f>
        <v>350</v>
      </c>
      <c r="K261" s="193"/>
    </row>
    <row r="262" spans="3:13" ht="26.25" thickBot="1">
      <c r="C262" s="117"/>
      <c r="D262" s="118">
        <v>4135</v>
      </c>
      <c r="E262" s="194" t="s">
        <v>136</v>
      </c>
      <c r="F262" s="195"/>
      <c r="G262" s="195"/>
      <c r="H262" s="195"/>
      <c r="I262" s="196"/>
      <c r="J262" s="197">
        <v>350</v>
      </c>
      <c r="K262" s="198"/>
    </row>
    <row r="263" spans="3:13" ht="27" thickBot="1">
      <c r="C263" s="78">
        <v>414</v>
      </c>
      <c r="D263" s="217" t="s">
        <v>73</v>
      </c>
      <c r="E263" s="190"/>
      <c r="F263" s="190"/>
      <c r="G263" s="190"/>
      <c r="H263" s="190"/>
      <c r="I263" s="191"/>
      <c r="J263" s="192">
        <f>SUM(J264:K266)</f>
        <v>600</v>
      </c>
      <c r="K263" s="193"/>
    </row>
    <row r="264" spans="3:13" ht="25.5">
      <c r="C264" s="114"/>
      <c r="D264" s="115">
        <v>4141</v>
      </c>
      <c r="E264" s="199" t="s">
        <v>74</v>
      </c>
      <c r="F264" s="200"/>
      <c r="G264" s="200"/>
      <c r="H264" s="200"/>
      <c r="I264" s="201"/>
      <c r="J264" s="202">
        <v>200</v>
      </c>
      <c r="K264" s="203"/>
    </row>
    <row r="265" spans="3:13" ht="25.5">
      <c r="C265" s="114"/>
      <c r="D265" s="116">
        <v>4142</v>
      </c>
      <c r="E265" s="175" t="s">
        <v>75</v>
      </c>
      <c r="F265" s="176"/>
      <c r="G265" s="176"/>
      <c r="H265" s="176"/>
      <c r="I265" s="177"/>
      <c r="J265" s="178">
        <v>300</v>
      </c>
      <c r="K265" s="179"/>
    </row>
    <row r="266" spans="3:13" ht="25.5">
      <c r="C266" s="114"/>
      <c r="D266" s="116">
        <v>4148</v>
      </c>
      <c r="E266" s="175" t="s">
        <v>78</v>
      </c>
      <c r="F266" s="176"/>
      <c r="G266" s="176"/>
      <c r="H266" s="176"/>
      <c r="I266" s="177"/>
      <c r="J266" s="178">
        <v>100</v>
      </c>
      <c r="K266" s="179"/>
    </row>
    <row r="267" spans="3:13" ht="27" thickBot="1">
      <c r="C267" s="151">
        <v>4</v>
      </c>
      <c r="D267" s="180" t="s">
        <v>110</v>
      </c>
      <c r="E267" s="181"/>
      <c r="F267" s="181"/>
      <c r="G267" s="181"/>
      <c r="H267" s="181"/>
      <c r="I267" s="182"/>
      <c r="J267" s="183">
        <f>SUM(J252,J258,J261,J263)</f>
        <v>27200</v>
      </c>
      <c r="K267" s="184"/>
      <c r="L267" s="5"/>
      <c r="M267" s="5"/>
    </row>
    <row r="268" spans="3:13">
      <c r="C268" s="22"/>
      <c r="D268" s="22"/>
      <c r="E268" s="22"/>
      <c r="F268" s="22"/>
      <c r="G268" s="22"/>
      <c r="H268" s="22"/>
      <c r="I268" s="22"/>
      <c r="J268" s="22"/>
    </row>
    <row r="269" spans="3:13" ht="15.75" thickBot="1">
      <c r="C269" s="8"/>
    </row>
    <row r="270" spans="3:13" ht="51.75" thickBot="1">
      <c r="C270" s="128" t="s">
        <v>32</v>
      </c>
      <c r="D270" s="129" t="s">
        <v>32</v>
      </c>
      <c r="E270" s="275" t="s">
        <v>33</v>
      </c>
      <c r="F270" s="279"/>
      <c r="G270" s="279"/>
      <c r="H270" s="279"/>
      <c r="I270" s="240"/>
      <c r="J270" s="275" t="s">
        <v>34</v>
      </c>
      <c r="K270" s="240"/>
    </row>
    <row r="271" spans="3:13" ht="27" thickBot="1">
      <c r="C271" s="112"/>
      <c r="D271" s="287" t="s">
        <v>149</v>
      </c>
      <c r="E271" s="288"/>
      <c r="F271" s="288"/>
      <c r="G271" s="288"/>
      <c r="H271" s="288"/>
      <c r="I271" s="289"/>
      <c r="J271" s="274"/>
      <c r="K271" s="238"/>
    </row>
    <row r="272" spans="3:13" ht="27" thickBot="1">
      <c r="C272" s="113">
        <v>411</v>
      </c>
      <c r="D272" s="130"/>
      <c r="E272" s="190" t="s">
        <v>61</v>
      </c>
      <c r="F272" s="190"/>
      <c r="G272" s="190"/>
      <c r="H272" s="190"/>
      <c r="I272" s="191"/>
      <c r="J272" s="192">
        <f>SUM(J273:K277)</f>
        <v>99200</v>
      </c>
      <c r="K272" s="193"/>
    </row>
    <row r="273" spans="3:11" ht="25.5">
      <c r="C273" s="131"/>
      <c r="D273" s="80">
        <v>4111</v>
      </c>
      <c r="E273" s="199" t="s">
        <v>62</v>
      </c>
      <c r="F273" s="200"/>
      <c r="G273" s="200"/>
      <c r="H273" s="200"/>
      <c r="I273" s="201"/>
      <c r="J273" s="202">
        <v>58000</v>
      </c>
      <c r="K273" s="203"/>
    </row>
    <row r="274" spans="3:11" ht="25.5">
      <c r="C274" s="131"/>
      <c r="D274" s="82">
        <v>4112</v>
      </c>
      <c r="E274" s="175" t="s">
        <v>63</v>
      </c>
      <c r="F274" s="176"/>
      <c r="G274" s="176"/>
      <c r="H274" s="176"/>
      <c r="I274" s="177"/>
      <c r="J274" s="178">
        <v>8500</v>
      </c>
      <c r="K274" s="179"/>
    </row>
    <row r="275" spans="3:11" ht="25.5">
      <c r="C275" s="131"/>
      <c r="D275" s="82">
        <v>4113</v>
      </c>
      <c r="E275" s="175" t="s">
        <v>150</v>
      </c>
      <c r="F275" s="176"/>
      <c r="G275" s="176"/>
      <c r="H275" s="176"/>
      <c r="I275" s="177"/>
      <c r="J275" s="178">
        <v>21500</v>
      </c>
      <c r="K275" s="179"/>
    </row>
    <row r="276" spans="3:11" ht="25.5">
      <c r="C276" s="131"/>
      <c r="D276" s="82">
        <v>4114</v>
      </c>
      <c r="E276" s="175" t="s">
        <v>151</v>
      </c>
      <c r="F276" s="176"/>
      <c r="G276" s="176"/>
      <c r="H276" s="176"/>
      <c r="I276" s="177"/>
      <c r="J276" s="178">
        <v>10000</v>
      </c>
      <c r="K276" s="179"/>
    </row>
    <row r="277" spans="3:11" ht="26.25" thickBot="1">
      <c r="C277" s="132"/>
      <c r="D277" s="84">
        <v>4115</v>
      </c>
      <c r="E277" s="185" t="s">
        <v>41</v>
      </c>
      <c r="F277" s="186"/>
      <c r="G277" s="186"/>
      <c r="H277" s="186"/>
      <c r="I277" s="187"/>
      <c r="J277" s="188">
        <v>1200</v>
      </c>
      <c r="K277" s="189"/>
    </row>
    <row r="278" spans="3:11" ht="27" thickBot="1">
      <c r="C278" s="113">
        <v>412</v>
      </c>
      <c r="D278" s="87"/>
      <c r="E278" s="190" t="s">
        <v>66</v>
      </c>
      <c r="F278" s="190"/>
      <c r="G278" s="190"/>
      <c r="H278" s="190"/>
      <c r="I278" s="290"/>
      <c r="J278" s="250">
        <f>SUM(J279:K280)</f>
        <v>4800</v>
      </c>
      <c r="K278" s="193"/>
    </row>
    <row r="279" spans="3:11" ht="25.5">
      <c r="C279" s="131"/>
      <c r="D279" s="80">
        <v>4123</v>
      </c>
      <c r="E279" s="199" t="s">
        <v>67</v>
      </c>
      <c r="F279" s="200"/>
      <c r="G279" s="200"/>
      <c r="H279" s="200"/>
      <c r="I279" s="201"/>
      <c r="J279" s="202">
        <v>3600</v>
      </c>
      <c r="K279" s="203"/>
    </row>
    <row r="280" spans="3:11" ht="26.25" thickBot="1">
      <c r="C280" s="131"/>
      <c r="D280" s="88">
        <v>4127</v>
      </c>
      <c r="E280" s="185" t="s">
        <v>134</v>
      </c>
      <c r="F280" s="186"/>
      <c r="G280" s="186"/>
      <c r="H280" s="186"/>
      <c r="I280" s="187"/>
      <c r="J280" s="188">
        <v>1200</v>
      </c>
      <c r="K280" s="189"/>
    </row>
    <row r="281" spans="3:11" ht="27" thickBot="1">
      <c r="C281" s="113">
        <v>413</v>
      </c>
      <c r="D281" s="87"/>
      <c r="E281" s="190" t="s">
        <v>135</v>
      </c>
      <c r="F281" s="190"/>
      <c r="G281" s="190"/>
      <c r="H281" s="190"/>
      <c r="I281" s="191"/>
      <c r="J281" s="192">
        <f>SUM(J282:K284)</f>
        <v>46200</v>
      </c>
      <c r="K281" s="193"/>
    </row>
    <row r="282" spans="3:11" ht="25.5">
      <c r="C282" s="131"/>
      <c r="D282" s="80">
        <v>4131</v>
      </c>
      <c r="E282" s="199" t="s">
        <v>152</v>
      </c>
      <c r="F282" s="200"/>
      <c r="G282" s="200"/>
      <c r="H282" s="200"/>
      <c r="I282" s="201"/>
      <c r="J282" s="202">
        <v>10000</v>
      </c>
      <c r="K282" s="203"/>
    </row>
    <row r="283" spans="3:11" ht="25.5">
      <c r="C283" s="131"/>
      <c r="D283" s="82">
        <v>4134</v>
      </c>
      <c r="E283" s="175" t="s">
        <v>71</v>
      </c>
      <c r="F283" s="176"/>
      <c r="G283" s="176"/>
      <c r="H283" s="176"/>
      <c r="I283" s="177"/>
      <c r="J283" s="178">
        <v>35000</v>
      </c>
      <c r="K283" s="179"/>
    </row>
    <row r="284" spans="3:11" ht="26.25" thickBot="1">
      <c r="C284" s="132"/>
      <c r="D284" s="84">
        <v>4135</v>
      </c>
      <c r="E284" s="185" t="s">
        <v>72</v>
      </c>
      <c r="F284" s="186"/>
      <c r="G284" s="186"/>
      <c r="H284" s="186"/>
      <c r="I284" s="187"/>
      <c r="J284" s="276">
        <v>1200</v>
      </c>
      <c r="K284" s="277"/>
    </row>
    <row r="285" spans="3:11" ht="27" thickBot="1">
      <c r="C285" s="113">
        <v>414</v>
      </c>
      <c r="D285" s="87"/>
      <c r="E285" s="190" t="s">
        <v>73</v>
      </c>
      <c r="F285" s="190"/>
      <c r="G285" s="190"/>
      <c r="H285" s="190"/>
      <c r="I285" s="191"/>
      <c r="J285" s="192">
        <f>SUM(J286:K294)</f>
        <v>117400</v>
      </c>
      <c r="K285" s="193"/>
    </row>
    <row r="286" spans="3:11" ht="25.5">
      <c r="C286" s="131"/>
      <c r="D286" s="80">
        <v>4141</v>
      </c>
      <c r="E286" s="199" t="s">
        <v>153</v>
      </c>
      <c r="F286" s="200"/>
      <c r="G286" s="200"/>
      <c r="H286" s="200"/>
      <c r="I286" s="201"/>
      <c r="J286" s="202">
        <v>1200</v>
      </c>
      <c r="K286" s="203"/>
    </row>
    <row r="287" spans="3:11" ht="25.5">
      <c r="C287" s="131"/>
      <c r="D287" s="82">
        <v>4142</v>
      </c>
      <c r="E287" s="175" t="s">
        <v>75</v>
      </c>
      <c r="F287" s="176"/>
      <c r="G287" s="176"/>
      <c r="H287" s="176"/>
      <c r="I287" s="177"/>
      <c r="J287" s="178">
        <v>600</v>
      </c>
      <c r="K287" s="179"/>
    </row>
    <row r="288" spans="3:11" ht="25.5">
      <c r="C288" s="131"/>
      <c r="D288" s="82">
        <v>4143</v>
      </c>
      <c r="E288" s="175" t="s">
        <v>154</v>
      </c>
      <c r="F288" s="176"/>
      <c r="G288" s="176"/>
      <c r="H288" s="176"/>
      <c r="I288" s="177"/>
      <c r="J288" s="178">
        <v>16000</v>
      </c>
      <c r="K288" s="179"/>
    </row>
    <row r="289" spans="2:14" ht="25.5">
      <c r="C289" s="131"/>
      <c r="D289" s="82">
        <v>4144</v>
      </c>
      <c r="E289" s="175" t="s">
        <v>76</v>
      </c>
      <c r="F289" s="176"/>
      <c r="G289" s="176"/>
      <c r="H289" s="176"/>
      <c r="I289" s="177"/>
      <c r="J289" s="178">
        <v>3700</v>
      </c>
      <c r="K289" s="179"/>
    </row>
    <row r="290" spans="2:14" ht="25.5">
      <c r="C290" s="131"/>
      <c r="D290" s="82">
        <v>4146</v>
      </c>
      <c r="E290" s="175" t="s">
        <v>209</v>
      </c>
      <c r="F290" s="176"/>
      <c r="G290" s="176"/>
      <c r="H290" s="176"/>
      <c r="I290" s="177"/>
      <c r="J290" s="178">
        <v>40000</v>
      </c>
      <c r="K290" s="179"/>
    </row>
    <row r="291" spans="2:14" ht="25.5">
      <c r="C291" s="131"/>
      <c r="D291" s="82">
        <v>4147</v>
      </c>
      <c r="E291" s="175" t="s">
        <v>77</v>
      </c>
      <c r="F291" s="176"/>
      <c r="G291" s="176"/>
      <c r="H291" s="176"/>
      <c r="I291" s="177"/>
      <c r="J291" s="178">
        <v>5800</v>
      </c>
      <c r="K291" s="179"/>
    </row>
    <row r="292" spans="2:14" ht="25.5">
      <c r="C292" s="131"/>
      <c r="D292" s="82">
        <v>4148</v>
      </c>
      <c r="E292" s="175" t="s">
        <v>208</v>
      </c>
      <c r="F292" s="176"/>
      <c r="G292" s="176"/>
      <c r="H292" s="176"/>
      <c r="I292" s="177"/>
      <c r="J292" s="178">
        <v>100</v>
      </c>
      <c r="K292" s="179"/>
    </row>
    <row r="293" spans="2:14" s="33" customFormat="1" ht="26.25" thickBot="1">
      <c r="C293" s="131"/>
      <c r="D293" s="88">
        <v>4149</v>
      </c>
      <c r="E293" s="185" t="s">
        <v>207</v>
      </c>
      <c r="F293" s="186"/>
      <c r="G293" s="186"/>
      <c r="H293" s="186"/>
      <c r="I293" s="187"/>
      <c r="J293" s="188">
        <v>30000</v>
      </c>
      <c r="K293" s="189"/>
      <c r="L293" s="2"/>
      <c r="M293" s="2"/>
      <c r="N293" s="2"/>
    </row>
    <row r="294" spans="2:14" ht="26.25" thickBot="1">
      <c r="C294" s="131"/>
      <c r="D294" s="88">
        <v>41491</v>
      </c>
      <c r="E294" s="410" t="s">
        <v>215</v>
      </c>
      <c r="F294" s="411"/>
      <c r="G294" s="411"/>
      <c r="H294" s="411"/>
      <c r="I294" s="412"/>
      <c r="J294" s="188">
        <v>20000</v>
      </c>
      <c r="K294" s="189"/>
    </row>
    <row r="295" spans="2:14" ht="27" thickBot="1">
      <c r="C295" s="113">
        <v>417</v>
      </c>
      <c r="D295" s="231" t="s">
        <v>187</v>
      </c>
      <c r="E295" s="190"/>
      <c r="F295" s="190"/>
      <c r="G295" s="190"/>
      <c r="H295" s="190"/>
      <c r="I295" s="190"/>
      <c r="J295" s="192">
        <f>SUM(J296)</f>
        <v>15000</v>
      </c>
      <c r="K295" s="193"/>
    </row>
    <row r="296" spans="2:14" ht="26.25" thickBot="1">
      <c r="B296" s="34"/>
      <c r="C296" s="113"/>
      <c r="D296" s="89">
        <v>4171</v>
      </c>
      <c r="E296" s="195" t="s">
        <v>84</v>
      </c>
      <c r="F296" s="195"/>
      <c r="G296" s="195"/>
      <c r="H296" s="195"/>
      <c r="I296" s="196"/>
      <c r="J296" s="197">
        <v>15000</v>
      </c>
      <c r="K296" s="198"/>
      <c r="L296" s="7"/>
      <c r="M296" s="8"/>
    </row>
    <row r="297" spans="2:14" ht="27" thickBot="1">
      <c r="C297" s="113">
        <v>419</v>
      </c>
      <c r="D297" s="231" t="s">
        <v>189</v>
      </c>
      <c r="E297" s="190"/>
      <c r="F297" s="190"/>
      <c r="G297" s="190"/>
      <c r="H297" s="190"/>
      <c r="I297" s="190"/>
      <c r="J297" s="192">
        <f>SUM(J298:K303)</f>
        <v>58400</v>
      </c>
      <c r="K297" s="193"/>
    </row>
    <row r="298" spans="2:14" ht="25.5">
      <c r="C298" s="120"/>
      <c r="D298" s="121">
        <v>4191</v>
      </c>
      <c r="E298" s="247" t="s">
        <v>206</v>
      </c>
      <c r="F298" s="248"/>
      <c r="G298" s="248"/>
      <c r="H298" s="248"/>
      <c r="I298" s="249"/>
      <c r="J298" s="202">
        <v>7000</v>
      </c>
      <c r="K298" s="203"/>
    </row>
    <row r="299" spans="2:14" ht="25.5">
      <c r="C299" s="131"/>
      <c r="D299" s="80">
        <v>4194</v>
      </c>
      <c r="E299" s="175" t="s">
        <v>89</v>
      </c>
      <c r="F299" s="176"/>
      <c r="G299" s="176"/>
      <c r="H299" s="176"/>
      <c r="I299" s="177"/>
      <c r="J299" s="178">
        <v>4000</v>
      </c>
      <c r="K299" s="179"/>
    </row>
    <row r="300" spans="2:14" ht="25.5">
      <c r="C300" s="131"/>
      <c r="D300" s="82">
        <v>4195</v>
      </c>
      <c r="E300" s="419" t="s">
        <v>155</v>
      </c>
      <c r="F300" s="420"/>
      <c r="G300" s="420"/>
      <c r="H300" s="420"/>
      <c r="I300" s="421"/>
      <c r="J300" s="178">
        <v>300</v>
      </c>
      <c r="K300" s="179"/>
    </row>
    <row r="301" spans="2:14" ht="25.5">
      <c r="C301" s="131"/>
      <c r="D301" s="82">
        <v>4196</v>
      </c>
      <c r="E301" s="175" t="s">
        <v>91</v>
      </c>
      <c r="F301" s="176"/>
      <c r="G301" s="176"/>
      <c r="H301" s="176"/>
      <c r="I301" s="177"/>
      <c r="J301" s="178">
        <v>5000</v>
      </c>
      <c r="K301" s="179"/>
    </row>
    <row r="302" spans="2:14" ht="25.5">
      <c r="C302" s="131"/>
      <c r="D302" s="133">
        <v>4193</v>
      </c>
      <c r="E302" s="175" t="s">
        <v>88</v>
      </c>
      <c r="F302" s="176"/>
      <c r="G302" s="176"/>
      <c r="H302" s="176"/>
      <c r="I302" s="177"/>
      <c r="J302" s="178">
        <v>38600</v>
      </c>
      <c r="K302" s="179"/>
    </row>
    <row r="303" spans="2:14" ht="26.25" thickBot="1">
      <c r="C303" s="131"/>
      <c r="D303" s="133">
        <v>4199</v>
      </c>
      <c r="E303" s="185" t="s">
        <v>92</v>
      </c>
      <c r="F303" s="186"/>
      <c r="G303" s="186"/>
      <c r="H303" s="186"/>
      <c r="I303" s="187"/>
      <c r="J303" s="188">
        <v>3500</v>
      </c>
      <c r="K303" s="189"/>
    </row>
    <row r="304" spans="2:14" ht="27" thickBot="1">
      <c r="C304" s="113">
        <v>431</v>
      </c>
      <c r="D304" s="425" t="s">
        <v>93</v>
      </c>
      <c r="E304" s="397"/>
      <c r="F304" s="397"/>
      <c r="G304" s="397"/>
      <c r="H304" s="397"/>
      <c r="I304" s="398"/>
      <c r="J304" s="262">
        <f>SUM(J305:K306)</f>
        <v>23000</v>
      </c>
      <c r="K304" s="263"/>
    </row>
    <row r="305" spans="2:14" ht="25.5">
      <c r="C305" s="131"/>
      <c r="D305" s="82">
        <v>4315</v>
      </c>
      <c r="E305" s="422" t="s">
        <v>156</v>
      </c>
      <c r="F305" s="423"/>
      <c r="G305" s="423"/>
      <c r="H305" s="423"/>
      <c r="I305" s="424"/>
      <c r="J305" s="202">
        <v>20000</v>
      </c>
      <c r="K305" s="203"/>
      <c r="L305" s="22"/>
      <c r="M305" s="22"/>
    </row>
    <row r="306" spans="2:14" ht="26.25" thickBot="1">
      <c r="C306" s="114"/>
      <c r="D306" s="134">
        <v>43191</v>
      </c>
      <c r="E306" s="185" t="s">
        <v>157</v>
      </c>
      <c r="F306" s="186"/>
      <c r="G306" s="186"/>
      <c r="H306" s="186"/>
      <c r="I306" s="187"/>
      <c r="J306" s="188">
        <v>3000</v>
      </c>
      <c r="K306" s="253"/>
      <c r="L306" s="22"/>
      <c r="M306" s="22"/>
    </row>
    <row r="307" spans="2:14" s="33" customFormat="1" ht="27" thickBot="1">
      <c r="C307" s="78">
        <v>432</v>
      </c>
      <c r="D307" s="231" t="s">
        <v>101</v>
      </c>
      <c r="E307" s="190"/>
      <c r="F307" s="190"/>
      <c r="G307" s="190"/>
      <c r="H307" s="190"/>
      <c r="I307" s="191"/>
      <c r="J307" s="192">
        <f>SUM(J308)</f>
        <v>3000</v>
      </c>
      <c r="K307" s="193"/>
      <c r="L307" s="2"/>
      <c r="M307" s="2"/>
      <c r="N307" s="2"/>
    </row>
    <row r="308" spans="2:14" s="33" customFormat="1" ht="26.25" thickBot="1">
      <c r="C308" s="78"/>
      <c r="D308" s="96">
        <v>4326</v>
      </c>
      <c r="E308" s="199" t="s">
        <v>102</v>
      </c>
      <c r="F308" s="200"/>
      <c r="G308" s="200"/>
      <c r="H308" s="200"/>
      <c r="I308" s="201"/>
      <c r="J308" s="202">
        <v>3000</v>
      </c>
      <c r="K308" s="203"/>
      <c r="L308" s="2"/>
      <c r="M308" s="2"/>
      <c r="N308" s="2"/>
    </row>
    <row r="309" spans="2:14" ht="27" thickBot="1">
      <c r="C309" s="113">
        <v>441</v>
      </c>
      <c r="D309" s="135"/>
      <c r="E309" s="190" t="s">
        <v>103</v>
      </c>
      <c r="F309" s="190"/>
      <c r="G309" s="190"/>
      <c r="H309" s="190"/>
      <c r="I309" s="190"/>
      <c r="J309" s="251">
        <f>SUM(J310:K313)</f>
        <v>515500</v>
      </c>
      <c r="K309" s="252"/>
    </row>
    <row r="310" spans="2:14" ht="25.5">
      <c r="C310" s="136"/>
      <c r="D310" s="86">
        <v>4412</v>
      </c>
      <c r="E310" s="199" t="s">
        <v>104</v>
      </c>
      <c r="F310" s="200"/>
      <c r="G310" s="200"/>
      <c r="H310" s="200"/>
      <c r="I310" s="201"/>
      <c r="J310" s="202">
        <v>250500</v>
      </c>
      <c r="K310" s="203"/>
    </row>
    <row r="311" spans="2:14" ht="25.5">
      <c r="C311" s="131"/>
      <c r="D311" s="82">
        <v>4415</v>
      </c>
      <c r="E311" s="175" t="s">
        <v>158</v>
      </c>
      <c r="F311" s="176"/>
      <c r="G311" s="176"/>
      <c r="H311" s="176"/>
      <c r="I311" s="177"/>
      <c r="J311" s="178">
        <v>170000</v>
      </c>
      <c r="K311" s="179"/>
    </row>
    <row r="312" spans="2:14" s="33" customFormat="1" ht="25.5">
      <c r="C312" s="114"/>
      <c r="D312" s="166">
        <v>4416</v>
      </c>
      <c r="E312" s="284" t="s">
        <v>217</v>
      </c>
      <c r="F312" s="285"/>
      <c r="G312" s="285"/>
      <c r="H312" s="285"/>
      <c r="I312" s="286"/>
      <c r="J312" s="164"/>
      <c r="K312" s="165">
        <v>5000</v>
      </c>
      <c r="L312" s="2"/>
      <c r="M312" s="2"/>
      <c r="N312" s="2"/>
    </row>
    <row r="313" spans="2:14" ht="60" customHeight="1" thickBot="1">
      <c r="C313" s="114"/>
      <c r="D313" s="174">
        <v>4419</v>
      </c>
      <c r="E313" s="426" t="s">
        <v>159</v>
      </c>
      <c r="F313" s="427"/>
      <c r="G313" s="427"/>
      <c r="H313" s="427"/>
      <c r="I313" s="428"/>
      <c r="J313" s="264">
        <v>90000</v>
      </c>
      <c r="K313" s="265"/>
    </row>
    <row r="314" spans="2:14" ht="27" thickBot="1">
      <c r="C314" s="113">
        <v>463</v>
      </c>
      <c r="D314" s="87"/>
      <c r="E314" s="190" t="s">
        <v>107</v>
      </c>
      <c r="F314" s="190"/>
      <c r="G314" s="190"/>
      <c r="H314" s="190"/>
      <c r="I314" s="191"/>
      <c r="J314" s="251">
        <f>SUM(J315)</f>
        <v>15000</v>
      </c>
      <c r="K314" s="252"/>
    </row>
    <row r="315" spans="2:14" ht="26.25" thickBot="1">
      <c r="C315" s="132"/>
      <c r="D315" s="137">
        <v>4630</v>
      </c>
      <c r="E315" s="194" t="s">
        <v>107</v>
      </c>
      <c r="F315" s="195"/>
      <c r="G315" s="195"/>
      <c r="H315" s="195"/>
      <c r="I315" s="196"/>
      <c r="J315" s="197">
        <v>15000</v>
      </c>
      <c r="K315" s="198"/>
    </row>
    <row r="316" spans="2:14" ht="27" thickBot="1">
      <c r="C316" s="113">
        <v>47</v>
      </c>
      <c r="D316" s="231" t="s">
        <v>160</v>
      </c>
      <c r="E316" s="190"/>
      <c r="F316" s="190"/>
      <c r="G316" s="190"/>
      <c r="H316" s="190"/>
      <c r="I316" s="191"/>
      <c r="J316" s="251">
        <f>SUM(J317:K318)</f>
        <v>10000</v>
      </c>
      <c r="K316" s="252"/>
    </row>
    <row r="317" spans="2:14" ht="25.5">
      <c r="B317" s="34"/>
      <c r="C317" s="138"/>
      <c r="D317" s="126">
        <v>4710</v>
      </c>
      <c r="E317" s="199" t="s">
        <v>108</v>
      </c>
      <c r="F317" s="200"/>
      <c r="G317" s="200"/>
      <c r="H317" s="200"/>
      <c r="I317" s="201"/>
      <c r="J317" s="202">
        <v>5000</v>
      </c>
      <c r="K317" s="203"/>
    </row>
    <row r="318" spans="2:14" ht="25.5">
      <c r="B318" s="34"/>
      <c r="C318" s="139"/>
      <c r="D318" s="127">
        <v>4720</v>
      </c>
      <c r="E318" s="175" t="s">
        <v>161</v>
      </c>
      <c r="F318" s="176"/>
      <c r="G318" s="176"/>
      <c r="H318" s="176"/>
      <c r="I318" s="177"/>
      <c r="J318" s="178">
        <v>5000</v>
      </c>
      <c r="K318" s="179"/>
    </row>
    <row r="319" spans="2:14" ht="27" thickBot="1">
      <c r="C319" s="125">
        <v>4</v>
      </c>
      <c r="D319" s="180" t="s">
        <v>162</v>
      </c>
      <c r="E319" s="181"/>
      <c r="F319" s="181"/>
      <c r="G319" s="181"/>
      <c r="H319" s="181"/>
      <c r="I319" s="182"/>
      <c r="J319" s="235">
        <f>SUM(J272,J278,J281,J285,J295,J297,J304,J309,J315,J316,J307)</f>
        <v>907500</v>
      </c>
      <c r="K319" s="236"/>
    </row>
    <row r="320" spans="2:14" ht="15.75" thickBot="1"/>
    <row r="321" spans="3:11" ht="51.75" thickBot="1">
      <c r="C321" s="75" t="s">
        <v>32</v>
      </c>
      <c r="D321" s="111" t="s">
        <v>32</v>
      </c>
      <c r="E321" s="204" t="s">
        <v>33</v>
      </c>
      <c r="F321" s="205"/>
      <c r="G321" s="205"/>
      <c r="H321" s="205"/>
      <c r="I321" s="206"/>
      <c r="J321" s="204" t="s">
        <v>34</v>
      </c>
      <c r="K321" s="207"/>
    </row>
    <row r="322" spans="3:11" ht="60.75" customHeight="1" thickBot="1">
      <c r="C322" s="112"/>
      <c r="D322" s="455" t="s">
        <v>163</v>
      </c>
      <c r="E322" s="456"/>
      <c r="F322" s="456"/>
      <c r="G322" s="456"/>
      <c r="H322" s="456"/>
      <c r="I322" s="457"/>
      <c r="J322" s="266"/>
      <c r="K322" s="267"/>
    </row>
    <row r="323" spans="3:11" ht="27" thickBot="1">
      <c r="C323" s="113">
        <v>411</v>
      </c>
      <c r="D323" s="130"/>
      <c r="E323" s="190" t="s">
        <v>61</v>
      </c>
      <c r="F323" s="190"/>
      <c r="G323" s="190"/>
      <c r="H323" s="190"/>
      <c r="I323" s="191"/>
      <c r="J323" s="192">
        <f>SUM(J324:K328)</f>
        <v>116700</v>
      </c>
      <c r="K323" s="193"/>
    </row>
    <row r="324" spans="3:11" ht="25.5">
      <c r="C324" s="131"/>
      <c r="D324" s="80">
        <v>4111</v>
      </c>
      <c r="E324" s="199" t="s">
        <v>62</v>
      </c>
      <c r="F324" s="200"/>
      <c r="G324" s="200"/>
      <c r="H324" s="200"/>
      <c r="I324" s="201"/>
      <c r="J324" s="202">
        <v>68000</v>
      </c>
      <c r="K324" s="203"/>
    </row>
    <row r="325" spans="3:11" ht="25.5">
      <c r="C325" s="131"/>
      <c r="D325" s="82">
        <v>4112</v>
      </c>
      <c r="E325" s="175" t="s">
        <v>63</v>
      </c>
      <c r="F325" s="176"/>
      <c r="G325" s="176"/>
      <c r="H325" s="176"/>
      <c r="I325" s="177"/>
      <c r="J325" s="178">
        <v>10500</v>
      </c>
      <c r="K325" s="179"/>
    </row>
    <row r="326" spans="3:11" ht="25.5">
      <c r="C326" s="131"/>
      <c r="D326" s="82">
        <v>4113</v>
      </c>
      <c r="E326" s="175" t="s">
        <v>64</v>
      </c>
      <c r="F326" s="176"/>
      <c r="G326" s="176"/>
      <c r="H326" s="176"/>
      <c r="I326" s="177"/>
      <c r="J326" s="178">
        <v>25000</v>
      </c>
      <c r="K326" s="179"/>
    </row>
    <row r="327" spans="3:11" ht="25.5">
      <c r="C327" s="131"/>
      <c r="D327" s="82">
        <v>4114</v>
      </c>
      <c r="E327" s="175" t="s">
        <v>151</v>
      </c>
      <c r="F327" s="176"/>
      <c r="G327" s="176"/>
      <c r="H327" s="176"/>
      <c r="I327" s="177"/>
      <c r="J327" s="178">
        <v>11500</v>
      </c>
      <c r="K327" s="179"/>
    </row>
    <row r="328" spans="3:11" ht="26.25" thickBot="1">
      <c r="C328" s="132"/>
      <c r="D328" s="84">
        <v>4115</v>
      </c>
      <c r="E328" s="185" t="s">
        <v>41</v>
      </c>
      <c r="F328" s="186"/>
      <c r="G328" s="186"/>
      <c r="H328" s="186"/>
      <c r="I328" s="187"/>
      <c r="J328" s="188">
        <v>1700</v>
      </c>
      <c r="K328" s="189"/>
    </row>
    <row r="329" spans="3:11" ht="27" thickBot="1">
      <c r="C329" s="113">
        <v>412</v>
      </c>
      <c r="D329" s="87"/>
      <c r="E329" s="190" t="s">
        <v>66</v>
      </c>
      <c r="F329" s="190"/>
      <c r="G329" s="190"/>
      <c r="H329" s="190"/>
      <c r="I329" s="191"/>
      <c r="J329" s="192">
        <f>SUM(J330:K331)</f>
        <v>4500</v>
      </c>
      <c r="K329" s="193"/>
    </row>
    <row r="330" spans="3:11" ht="25.5">
      <c r="C330" s="131"/>
      <c r="D330" s="80">
        <v>4123</v>
      </c>
      <c r="E330" s="199" t="s">
        <v>164</v>
      </c>
      <c r="F330" s="200"/>
      <c r="G330" s="200"/>
      <c r="H330" s="200"/>
      <c r="I330" s="201"/>
      <c r="J330" s="202">
        <v>2500</v>
      </c>
      <c r="K330" s="203"/>
    </row>
    <row r="331" spans="3:11" ht="26.25" thickBot="1">
      <c r="C331" s="131"/>
      <c r="D331" s="88">
        <v>4127</v>
      </c>
      <c r="E331" s="185" t="s">
        <v>134</v>
      </c>
      <c r="F331" s="186"/>
      <c r="G331" s="186"/>
      <c r="H331" s="186"/>
      <c r="I331" s="187"/>
      <c r="J331" s="188">
        <v>2000</v>
      </c>
      <c r="K331" s="189"/>
    </row>
    <row r="332" spans="3:11" ht="27" thickBot="1">
      <c r="C332" s="113">
        <v>413</v>
      </c>
      <c r="D332" s="87"/>
      <c r="E332" s="190" t="s">
        <v>135</v>
      </c>
      <c r="F332" s="190"/>
      <c r="G332" s="190"/>
      <c r="H332" s="190"/>
      <c r="I332" s="191"/>
      <c r="J332" s="192">
        <f>SUM(J333)</f>
        <v>900</v>
      </c>
      <c r="K332" s="193"/>
    </row>
    <row r="333" spans="3:11" ht="26.25" thickBot="1">
      <c r="C333" s="132"/>
      <c r="D333" s="84">
        <v>4135</v>
      </c>
      <c r="E333" s="194" t="s">
        <v>165</v>
      </c>
      <c r="F333" s="195"/>
      <c r="G333" s="195"/>
      <c r="H333" s="195"/>
      <c r="I333" s="196"/>
      <c r="J333" s="197">
        <v>900</v>
      </c>
      <c r="K333" s="198"/>
    </row>
    <row r="334" spans="3:11" ht="27" thickBot="1">
      <c r="C334" s="113">
        <v>414</v>
      </c>
      <c r="D334" s="87"/>
      <c r="E334" s="190" t="s">
        <v>166</v>
      </c>
      <c r="F334" s="190"/>
      <c r="G334" s="190"/>
      <c r="H334" s="190"/>
      <c r="I334" s="191"/>
      <c r="J334" s="192">
        <f>SUM(J335:K337)</f>
        <v>1250</v>
      </c>
      <c r="K334" s="193"/>
    </row>
    <row r="335" spans="3:11" ht="25.5">
      <c r="C335" s="131"/>
      <c r="D335" s="80">
        <v>4141</v>
      </c>
      <c r="E335" s="199" t="s">
        <v>74</v>
      </c>
      <c r="F335" s="200"/>
      <c r="G335" s="200"/>
      <c r="H335" s="200"/>
      <c r="I335" s="201"/>
      <c r="J335" s="202">
        <v>300</v>
      </c>
      <c r="K335" s="203"/>
    </row>
    <row r="336" spans="3:11" ht="25.5">
      <c r="C336" s="131"/>
      <c r="D336" s="82">
        <v>4142</v>
      </c>
      <c r="E336" s="175" t="s">
        <v>75</v>
      </c>
      <c r="F336" s="176"/>
      <c r="G336" s="176"/>
      <c r="H336" s="176"/>
      <c r="I336" s="177"/>
      <c r="J336" s="178">
        <v>850</v>
      </c>
      <c r="K336" s="179"/>
    </row>
    <row r="337" spans="3:14" ht="26.25" thickBot="1">
      <c r="C337" s="131"/>
      <c r="D337" s="82">
        <v>4148</v>
      </c>
      <c r="E337" s="175" t="s">
        <v>78</v>
      </c>
      <c r="F337" s="176"/>
      <c r="G337" s="176"/>
      <c r="H337" s="176"/>
      <c r="I337" s="177"/>
      <c r="J337" s="188">
        <v>100</v>
      </c>
      <c r="K337" s="189"/>
    </row>
    <row r="338" spans="3:14" ht="27" thickBot="1">
      <c r="C338" s="141">
        <v>431</v>
      </c>
      <c r="D338" s="413" t="s">
        <v>93</v>
      </c>
      <c r="E338" s="414"/>
      <c r="F338" s="414"/>
      <c r="G338" s="414"/>
      <c r="H338" s="414"/>
      <c r="I338" s="415"/>
      <c r="J338" s="192">
        <f>SUM(J339:K344)</f>
        <v>107500</v>
      </c>
      <c r="K338" s="193"/>
    </row>
    <row r="339" spans="3:14" ht="25.5">
      <c r="C339" s="114"/>
      <c r="D339" s="115">
        <v>4313</v>
      </c>
      <c r="E339" s="199" t="s">
        <v>167</v>
      </c>
      <c r="F339" s="200"/>
      <c r="G339" s="200"/>
      <c r="H339" s="200"/>
      <c r="I339" s="201"/>
      <c r="J339" s="202">
        <v>40000</v>
      </c>
      <c r="K339" s="203"/>
    </row>
    <row r="340" spans="3:14" s="33" customFormat="1" ht="25.5">
      <c r="C340" s="114"/>
      <c r="D340" s="115">
        <v>43131</v>
      </c>
      <c r="E340" s="175" t="s">
        <v>218</v>
      </c>
      <c r="F340" s="176"/>
      <c r="G340" s="176"/>
      <c r="H340" s="176"/>
      <c r="I340" s="177"/>
      <c r="J340" s="178">
        <v>25000</v>
      </c>
      <c r="K340" s="179"/>
      <c r="L340" s="2"/>
      <c r="M340" s="2"/>
      <c r="N340" s="2"/>
    </row>
    <row r="341" spans="3:14" ht="25.5">
      <c r="C341" s="114"/>
      <c r="D341" s="115">
        <v>4314</v>
      </c>
      <c r="E341" s="284" t="s">
        <v>168</v>
      </c>
      <c r="F341" s="285"/>
      <c r="G341" s="285"/>
      <c r="H341" s="285"/>
      <c r="I341" s="286"/>
      <c r="J341" s="178">
        <v>12000</v>
      </c>
      <c r="K341" s="179"/>
    </row>
    <row r="342" spans="3:14" s="33" customFormat="1" ht="25.5">
      <c r="C342" s="114"/>
      <c r="D342" s="115">
        <v>43141</v>
      </c>
      <c r="E342" s="284" t="s">
        <v>169</v>
      </c>
      <c r="F342" s="285"/>
      <c r="G342" s="285"/>
      <c r="H342" s="285"/>
      <c r="I342" s="286"/>
      <c r="J342" s="91"/>
      <c r="K342" s="92">
        <v>6500</v>
      </c>
      <c r="L342" s="2"/>
      <c r="M342" s="2"/>
      <c r="N342" s="2"/>
    </row>
    <row r="343" spans="3:14" ht="25.5">
      <c r="C343" s="142"/>
      <c r="D343" s="80">
        <v>4316</v>
      </c>
      <c r="E343" s="175" t="s">
        <v>170</v>
      </c>
      <c r="F343" s="176"/>
      <c r="G343" s="176"/>
      <c r="H343" s="176"/>
      <c r="I343" s="177"/>
      <c r="J343" s="270">
        <v>14000</v>
      </c>
      <c r="K343" s="271"/>
    </row>
    <row r="344" spans="3:14" ht="25.5">
      <c r="C344" s="143"/>
      <c r="D344" s="82">
        <v>4319</v>
      </c>
      <c r="E344" s="175" t="s">
        <v>171</v>
      </c>
      <c r="F344" s="176"/>
      <c r="G344" s="176"/>
      <c r="H344" s="176"/>
      <c r="I344" s="177"/>
      <c r="J344" s="268">
        <v>10000</v>
      </c>
      <c r="K344" s="269"/>
    </row>
    <row r="345" spans="3:14" ht="27" thickBot="1">
      <c r="C345" s="125">
        <v>4</v>
      </c>
      <c r="D345" s="180" t="s">
        <v>110</v>
      </c>
      <c r="E345" s="181"/>
      <c r="F345" s="181"/>
      <c r="G345" s="181"/>
      <c r="H345" s="181"/>
      <c r="I345" s="182"/>
      <c r="J345" s="235">
        <f>SUM(J323,J329,J332,J334,J338)</f>
        <v>230850</v>
      </c>
      <c r="K345" s="236"/>
    </row>
    <row r="346" spans="3:14">
      <c r="K346" s="22"/>
    </row>
    <row r="347" spans="3:14" ht="15.75" thickBot="1">
      <c r="K347" s="22"/>
    </row>
    <row r="348" spans="3:14" ht="51">
      <c r="C348" s="140" t="s">
        <v>32</v>
      </c>
      <c r="D348" s="144" t="s">
        <v>32</v>
      </c>
      <c r="E348" s="204" t="s">
        <v>33</v>
      </c>
      <c r="F348" s="205"/>
      <c r="G348" s="205"/>
      <c r="H348" s="205"/>
      <c r="I348" s="206"/>
      <c r="J348" s="204" t="s">
        <v>34</v>
      </c>
      <c r="K348" s="207"/>
    </row>
    <row r="349" spans="3:14" ht="48.75" customHeight="1" thickBot="1">
      <c r="C349" s="145"/>
      <c r="D349" s="416" t="s">
        <v>172</v>
      </c>
      <c r="E349" s="417"/>
      <c r="F349" s="417"/>
      <c r="G349" s="417"/>
      <c r="H349" s="417"/>
      <c r="I349" s="418"/>
      <c r="J349" s="266"/>
      <c r="K349" s="267"/>
    </row>
    <row r="350" spans="3:14" ht="27" thickBot="1">
      <c r="C350" s="78">
        <v>411</v>
      </c>
      <c r="D350" s="146"/>
      <c r="E350" s="190" t="s">
        <v>61</v>
      </c>
      <c r="F350" s="190"/>
      <c r="G350" s="190"/>
      <c r="H350" s="190"/>
      <c r="I350" s="191"/>
      <c r="J350" s="192">
        <f>SUM(J351:K355)</f>
        <v>40300</v>
      </c>
      <c r="K350" s="193"/>
    </row>
    <row r="351" spans="3:14" ht="25.5">
      <c r="C351" s="114"/>
      <c r="D351" s="115">
        <v>4111</v>
      </c>
      <c r="E351" s="199" t="s">
        <v>62</v>
      </c>
      <c r="F351" s="200"/>
      <c r="G351" s="200"/>
      <c r="H351" s="200"/>
      <c r="I351" s="201"/>
      <c r="J351" s="202">
        <v>23700</v>
      </c>
      <c r="K351" s="203"/>
    </row>
    <row r="352" spans="3:14" ht="25.5">
      <c r="C352" s="114"/>
      <c r="D352" s="116">
        <v>4112</v>
      </c>
      <c r="E352" s="175" t="s">
        <v>63</v>
      </c>
      <c r="F352" s="176"/>
      <c r="G352" s="176"/>
      <c r="H352" s="176"/>
      <c r="I352" s="177"/>
      <c r="J352" s="178">
        <v>3500</v>
      </c>
      <c r="K352" s="179"/>
    </row>
    <row r="353" spans="3:13" ht="25.5">
      <c r="C353" s="114"/>
      <c r="D353" s="116">
        <v>4113</v>
      </c>
      <c r="E353" s="175" t="s">
        <v>64</v>
      </c>
      <c r="F353" s="176"/>
      <c r="G353" s="176"/>
      <c r="H353" s="176"/>
      <c r="I353" s="177"/>
      <c r="J353" s="178">
        <v>8600</v>
      </c>
      <c r="K353" s="179"/>
    </row>
    <row r="354" spans="3:13" ht="25.5">
      <c r="C354" s="114"/>
      <c r="D354" s="116">
        <v>4114</v>
      </c>
      <c r="E354" s="175" t="s">
        <v>151</v>
      </c>
      <c r="F354" s="176"/>
      <c r="G354" s="176"/>
      <c r="H354" s="176"/>
      <c r="I354" s="177"/>
      <c r="J354" s="178">
        <v>4000</v>
      </c>
      <c r="K354" s="179"/>
    </row>
    <row r="355" spans="3:13" ht="26.25" thickBot="1">
      <c r="C355" s="117"/>
      <c r="D355" s="118">
        <v>4115</v>
      </c>
      <c r="E355" s="185" t="s">
        <v>41</v>
      </c>
      <c r="F355" s="186"/>
      <c r="G355" s="186"/>
      <c r="H355" s="186"/>
      <c r="I355" s="187"/>
      <c r="J355" s="188">
        <v>500</v>
      </c>
      <c r="K355" s="189"/>
    </row>
    <row r="356" spans="3:13" ht="27" thickBot="1">
      <c r="C356" s="113">
        <v>412</v>
      </c>
      <c r="D356" s="87"/>
      <c r="E356" s="190" t="s">
        <v>148</v>
      </c>
      <c r="F356" s="190"/>
      <c r="G356" s="190"/>
      <c r="H356" s="190"/>
      <c r="I356" s="191"/>
      <c r="J356" s="192">
        <f>SUM(J357:K358)</f>
        <v>2150</v>
      </c>
      <c r="K356" s="193"/>
    </row>
    <row r="357" spans="3:13" ht="25.5">
      <c r="C357" s="114"/>
      <c r="D357" s="115">
        <v>4123</v>
      </c>
      <c r="E357" s="199" t="s">
        <v>164</v>
      </c>
      <c r="F357" s="200"/>
      <c r="G357" s="200"/>
      <c r="H357" s="200"/>
      <c r="I357" s="201"/>
      <c r="J357" s="202">
        <v>250</v>
      </c>
      <c r="K357" s="203"/>
    </row>
    <row r="358" spans="3:13" ht="26.25" thickBot="1">
      <c r="C358" s="114"/>
      <c r="D358" s="119">
        <v>4127</v>
      </c>
      <c r="E358" s="185" t="s">
        <v>134</v>
      </c>
      <c r="F358" s="186"/>
      <c r="G358" s="186"/>
      <c r="H358" s="186"/>
      <c r="I358" s="187"/>
      <c r="J358" s="188">
        <v>1900</v>
      </c>
      <c r="K358" s="189"/>
    </row>
    <row r="359" spans="3:13" ht="27" thickBot="1">
      <c r="C359" s="78">
        <v>413</v>
      </c>
      <c r="D359" s="147"/>
      <c r="E359" s="190" t="s">
        <v>135</v>
      </c>
      <c r="F359" s="190"/>
      <c r="G359" s="190"/>
      <c r="H359" s="190"/>
      <c r="I359" s="191"/>
      <c r="J359" s="192">
        <f>SUM(J360)</f>
        <v>750</v>
      </c>
      <c r="K359" s="193"/>
    </row>
    <row r="360" spans="3:13" ht="26.25" thickBot="1">
      <c r="C360" s="117"/>
      <c r="D360" s="118">
        <v>4135</v>
      </c>
      <c r="E360" s="194" t="s">
        <v>136</v>
      </c>
      <c r="F360" s="195"/>
      <c r="G360" s="195"/>
      <c r="H360" s="195"/>
      <c r="I360" s="196"/>
      <c r="J360" s="197">
        <v>750</v>
      </c>
      <c r="K360" s="198"/>
    </row>
    <row r="361" spans="3:13" ht="27" thickBot="1">
      <c r="C361" s="113">
        <v>414</v>
      </c>
      <c r="D361" s="87"/>
      <c r="E361" s="190" t="s">
        <v>173</v>
      </c>
      <c r="F361" s="190"/>
      <c r="G361" s="190"/>
      <c r="H361" s="190"/>
      <c r="I361" s="191"/>
      <c r="J361" s="192">
        <f>SUM(J362:K364)</f>
        <v>1100</v>
      </c>
      <c r="K361" s="193"/>
    </row>
    <row r="362" spans="3:13" ht="25.5">
      <c r="C362" s="114"/>
      <c r="D362" s="115">
        <v>4141</v>
      </c>
      <c r="E362" s="199" t="s">
        <v>74</v>
      </c>
      <c r="F362" s="200"/>
      <c r="G362" s="200"/>
      <c r="H362" s="200"/>
      <c r="I362" s="201"/>
      <c r="J362" s="202">
        <v>200</v>
      </c>
      <c r="K362" s="203"/>
    </row>
    <row r="363" spans="3:13" ht="25.5">
      <c r="C363" s="114"/>
      <c r="D363" s="116">
        <v>4142</v>
      </c>
      <c r="E363" s="175" t="s">
        <v>75</v>
      </c>
      <c r="F363" s="176"/>
      <c r="G363" s="176"/>
      <c r="H363" s="176"/>
      <c r="I363" s="177"/>
      <c r="J363" s="178">
        <v>800</v>
      </c>
      <c r="K363" s="179"/>
    </row>
    <row r="364" spans="3:13" ht="25.5">
      <c r="C364" s="114"/>
      <c r="D364" s="116">
        <v>4148</v>
      </c>
      <c r="E364" s="175" t="s">
        <v>78</v>
      </c>
      <c r="F364" s="176"/>
      <c r="G364" s="176"/>
      <c r="H364" s="176"/>
      <c r="I364" s="177"/>
      <c r="J364" s="178">
        <v>100</v>
      </c>
      <c r="K364" s="179"/>
    </row>
    <row r="365" spans="3:13" ht="27" thickBot="1">
      <c r="C365" s="148">
        <v>4</v>
      </c>
      <c r="D365" s="400" t="s">
        <v>110</v>
      </c>
      <c r="E365" s="401"/>
      <c r="F365" s="401"/>
      <c r="G365" s="401"/>
      <c r="H365" s="401"/>
      <c r="I365" s="402"/>
      <c r="J365" s="235">
        <f>SUM(J350,J356,J359,J361)</f>
        <v>44300</v>
      </c>
      <c r="K365" s="236"/>
    </row>
    <row r="366" spans="3:13" ht="15.75" thickBot="1">
      <c r="C366" s="7"/>
      <c r="D366" s="8"/>
      <c r="E366" s="8"/>
      <c r="F366" s="8"/>
      <c r="G366" s="8"/>
      <c r="H366" s="8"/>
      <c r="I366" s="8"/>
      <c r="J366" s="8"/>
      <c r="K366" s="23"/>
    </row>
    <row r="367" spans="3:13" ht="51.75" thickBot="1">
      <c r="C367" s="75" t="s">
        <v>32</v>
      </c>
      <c r="D367" s="149" t="s">
        <v>32</v>
      </c>
      <c r="E367" s="239" t="s">
        <v>33</v>
      </c>
      <c r="F367" s="279"/>
      <c r="G367" s="279"/>
      <c r="H367" s="279"/>
      <c r="I367" s="280"/>
      <c r="J367" s="239" t="s">
        <v>34</v>
      </c>
      <c r="K367" s="240"/>
      <c r="L367" s="8"/>
      <c r="M367" s="8"/>
    </row>
    <row r="368" spans="3:13" ht="46.5" customHeight="1" thickBot="1">
      <c r="C368" s="112"/>
      <c r="D368" s="403" t="s">
        <v>174</v>
      </c>
      <c r="E368" s="404"/>
      <c r="F368" s="404"/>
      <c r="G368" s="404"/>
      <c r="H368" s="404"/>
      <c r="I368" s="405"/>
      <c r="J368" s="237"/>
      <c r="K368" s="238"/>
      <c r="L368" s="8"/>
      <c r="M368" s="8"/>
    </row>
    <row r="369" spans="3:14" ht="27" thickBot="1">
      <c r="C369" s="113">
        <v>411</v>
      </c>
      <c r="D369" s="130"/>
      <c r="E369" s="190" t="s">
        <v>61</v>
      </c>
      <c r="F369" s="190"/>
      <c r="G369" s="190"/>
      <c r="H369" s="190"/>
      <c r="I369" s="191"/>
      <c r="J369" s="192">
        <f>SUM(J370:K374)</f>
        <v>20100</v>
      </c>
      <c r="K369" s="193"/>
    </row>
    <row r="370" spans="3:14" ht="25.5">
      <c r="C370" s="114"/>
      <c r="D370" s="115">
        <v>4111</v>
      </c>
      <c r="E370" s="199" t="s">
        <v>62</v>
      </c>
      <c r="F370" s="200"/>
      <c r="G370" s="200"/>
      <c r="H370" s="200"/>
      <c r="I370" s="201"/>
      <c r="J370" s="202">
        <v>12000</v>
      </c>
      <c r="K370" s="203"/>
    </row>
    <row r="371" spans="3:14" ht="25.5">
      <c r="C371" s="114"/>
      <c r="D371" s="116">
        <v>4112</v>
      </c>
      <c r="E371" s="175" t="s">
        <v>63</v>
      </c>
      <c r="F371" s="176"/>
      <c r="G371" s="176"/>
      <c r="H371" s="176"/>
      <c r="I371" s="177"/>
      <c r="J371" s="178">
        <v>1600</v>
      </c>
      <c r="K371" s="179"/>
    </row>
    <row r="372" spans="3:14" ht="25.5">
      <c r="C372" s="114"/>
      <c r="D372" s="116">
        <v>4113</v>
      </c>
      <c r="E372" s="175" t="s">
        <v>64</v>
      </c>
      <c r="F372" s="176"/>
      <c r="G372" s="176"/>
      <c r="H372" s="176"/>
      <c r="I372" s="177"/>
      <c r="J372" s="178">
        <v>4300</v>
      </c>
      <c r="K372" s="179"/>
    </row>
    <row r="373" spans="3:14" ht="25.5">
      <c r="C373" s="114"/>
      <c r="D373" s="116">
        <v>4114</v>
      </c>
      <c r="E373" s="175" t="s">
        <v>151</v>
      </c>
      <c r="F373" s="176"/>
      <c r="G373" s="176"/>
      <c r="H373" s="176"/>
      <c r="I373" s="177"/>
      <c r="J373" s="178">
        <v>1900</v>
      </c>
      <c r="K373" s="179"/>
    </row>
    <row r="374" spans="3:14" ht="26.25" thickBot="1">
      <c r="C374" s="117"/>
      <c r="D374" s="118">
        <v>4115</v>
      </c>
      <c r="E374" s="185" t="s">
        <v>41</v>
      </c>
      <c r="F374" s="186"/>
      <c r="G374" s="186"/>
      <c r="H374" s="186"/>
      <c r="I374" s="187"/>
      <c r="J374" s="188">
        <v>300</v>
      </c>
      <c r="K374" s="189"/>
    </row>
    <row r="375" spans="3:14" ht="27" thickBot="1">
      <c r="C375" s="113">
        <v>412</v>
      </c>
      <c r="D375" s="87"/>
      <c r="E375" s="190" t="s">
        <v>66</v>
      </c>
      <c r="F375" s="190"/>
      <c r="G375" s="190"/>
      <c r="H375" s="190"/>
      <c r="I375" s="191"/>
      <c r="J375" s="192">
        <f>SUM(J376:K377)</f>
        <v>950</v>
      </c>
      <c r="K375" s="193"/>
    </row>
    <row r="376" spans="3:14" ht="25.5">
      <c r="C376" s="114"/>
      <c r="D376" s="115">
        <v>4123</v>
      </c>
      <c r="E376" s="199" t="s">
        <v>67</v>
      </c>
      <c r="F376" s="200"/>
      <c r="G376" s="200"/>
      <c r="H376" s="200"/>
      <c r="I376" s="201"/>
      <c r="J376" s="202">
        <v>250</v>
      </c>
      <c r="K376" s="203"/>
    </row>
    <row r="377" spans="3:14" ht="26.25" thickBot="1">
      <c r="C377" s="114"/>
      <c r="D377" s="119">
        <v>4127</v>
      </c>
      <c r="E377" s="185" t="s">
        <v>134</v>
      </c>
      <c r="F377" s="186"/>
      <c r="G377" s="186"/>
      <c r="H377" s="186"/>
      <c r="I377" s="187"/>
      <c r="J377" s="188">
        <v>700</v>
      </c>
      <c r="K377" s="189"/>
    </row>
    <row r="378" spans="3:14" ht="27" thickBot="1">
      <c r="C378" s="113">
        <v>413</v>
      </c>
      <c r="D378" s="87"/>
      <c r="E378" s="190" t="s">
        <v>135</v>
      </c>
      <c r="F378" s="190"/>
      <c r="G378" s="190"/>
      <c r="H378" s="190"/>
      <c r="I378" s="191"/>
      <c r="J378" s="192">
        <f>SUM(J379)</f>
        <v>350</v>
      </c>
      <c r="K378" s="193"/>
    </row>
    <row r="379" spans="3:14" ht="26.25" thickBot="1">
      <c r="C379" s="113"/>
      <c r="D379" s="84">
        <v>4135</v>
      </c>
      <c r="E379" s="194" t="s">
        <v>136</v>
      </c>
      <c r="F379" s="195"/>
      <c r="G379" s="195"/>
      <c r="H379" s="195"/>
      <c r="I379" s="196"/>
      <c r="J379" s="197">
        <v>350</v>
      </c>
      <c r="K379" s="198"/>
    </row>
    <row r="380" spans="3:14" ht="27" thickBot="1">
      <c r="C380" s="113">
        <v>414</v>
      </c>
      <c r="D380" s="87"/>
      <c r="E380" s="190" t="s">
        <v>173</v>
      </c>
      <c r="F380" s="190"/>
      <c r="G380" s="190"/>
      <c r="H380" s="190"/>
      <c r="I380" s="191"/>
      <c r="J380" s="192">
        <f>SUM(J381:K383)</f>
        <v>600</v>
      </c>
      <c r="K380" s="193"/>
    </row>
    <row r="381" spans="3:14" ht="25.5">
      <c r="C381" s="136"/>
      <c r="D381" s="80">
        <v>4141</v>
      </c>
      <c r="E381" s="199" t="s">
        <v>74</v>
      </c>
      <c r="F381" s="200"/>
      <c r="G381" s="200"/>
      <c r="H381" s="200"/>
      <c r="I381" s="201"/>
      <c r="J381" s="202">
        <v>200</v>
      </c>
      <c r="K381" s="203"/>
    </row>
    <row r="382" spans="3:14" ht="25.5">
      <c r="C382" s="131"/>
      <c r="D382" s="82">
        <v>4142</v>
      </c>
      <c r="E382" s="175" t="s">
        <v>75</v>
      </c>
      <c r="F382" s="176"/>
      <c r="G382" s="176"/>
      <c r="H382" s="176"/>
      <c r="I382" s="177"/>
      <c r="J382" s="178">
        <v>300</v>
      </c>
      <c r="K382" s="179"/>
    </row>
    <row r="383" spans="3:14" ht="26.25" thickBot="1">
      <c r="C383" s="132"/>
      <c r="D383" s="84">
        <v>4148</v>
      </c>
      <c r="E383" s="185" t="s">
        <v>78</v>
      </c>
      <c r="F383" s="186"/>
      <c r="G383" s="186"/>
      <c r="H383" s="186"/>
      <c r="I383" s="187"/>
      <c r="J383" s="188">
        <v>100</v>
      </c>
      <c r="K383" s="189"/>
    </row>
    <row r="384" spans="3:14" s="33" customFormat="1" ht="27" thickBot="1">
      <c r="C384" s="291">
        <v>418</v>
      </c>
      <c r="D384" s="231" t="s">
        <v>175</v>
      </c>
      <c r="E384" s="190"/>
      <c r="F384" s="190"/>
      <c r="G384" s="190"/>
      <c r="H384" s="190"/>
      <c r="I384" s="191"/>
      <c r="J384" s="192">
        <f>SUM(J385)</f>
        <v>20000</v>
      </c>
      <c r="K384" s="193"/>
      <c r="L384" s="2"/>
      <c r="M384" s="2"/>
      <c r="N384" s="2"/>
    </row>
    <row r="385" spans="3:14" s="33" customFormat="1" ht="26.25" thickBot="1">
      <c r="C385" s="292"/>
      <c r="D385" s="96">
        <v>41811</v>
      </c>
      <c r="E385" s="293" t="s">
        <v>86</v>
      </c>
      <c r="F385" s="294"/>
      <c r="G385" s="294"/>
      <c r="H385" s="294"/>
      <c r="I385" s="295"/>
      <c r="J385" s="197">
        <v>20000</v>
      </c>
      <c r="K385" s="198"/>
      <c r="L385" s="2"/>
      <c r="M385" s="2"/>
      <c r="N385" s="2"/>
    </row>
    <row r="386" spans="3:14" ht="27" thickBot="1">
      <c r="C386" s="125">
        <v>4</v>
      </c>
      <c r="D386" s="406" t="s">
        <v>110</v>
      </c>
      <c r="E386" s="181"/>
      <c r="F386" s="181"/>
      <c r="G386" s="181"/>
      <c r="H386" s="181"/>
      <c r="I386" s="182"/>
      <c r="J386" s="272">
        <f>SUM(J369,J375,J378,J380,J384)</f>
        <v>42000</v>
      </c>
      <c r="K386" s="273"/>
    </row>
    <row r="387" spans="3:14" ht="15.75" thickBot="1">
      <c r="D387" s="24"/>
      <c r="E387" s="24"/>
      <c r="F387" s="24"/>
      <c r="G387" s="24"/>
      <c r="H387" s="24"/>
      <c r="I387" s="24"/>
      <c r="J387" s="24"/>
      <c r="K387" s="25"/>
    </row>
    <row r="388" spans="3:14" ht="51.75" thickBot="1">
      <c r="C388" s="75" t="s">
        <v>32</v>
      </c>
      <c r="D388" s="140" t="s">
        <v>32</v>
      </c>
      <c r="E388" s="204" t="s">
        <v>33</v>
      </c>
      <c r="F388" s="205"/>
      <c r="G388" s="205"/>
      <c r="H388" s="205"/>
      <c r="I388" s="206"/>
      <c r="J388" s="204" t="s">
        <v>34</v>
      </c>
      <c r="K388" s="207"/>
      <c r="L388" s="22"/>
      <c r="M388" s="22"/>
    </row>
    <row r="389" spans="3:14" ht="27" thickBot="1">
      <c r="C389" s="112"/>
      <c r="D389" s="399" t="s">
        <v>176</v>
      </c>
      <c r="E389" s="303"/>
      <c r="F389" s="303"/>
      <c r="G389" s="303"/>
      <c r="H389" s="303"/>
      <c r="I389" s="304"/>
      <c r="J389" s="266"/>
      <c r="K389" s="267"/>
      <c r="L389" s="22"/>
      <c r="M389" s="22"/>
    </row>
    <row r="390" spans="3:14" ht="27" thickBot="1">
      <c r="C390" s="78">
        <v>411</v>
      </c>
      <c r="D390" s="117"/>
      <c r="E390" s="219" t="s">
        <v>61</v>
      </c>
      <c r="F390" s="219"/>
      <c r="G390" s="219"/>
      <c r="H390" s="219"/>
      <c r="I390" s="220"/>
      <c r="J390" s="192">
        <f>SUM(J391:K395)</f>
        <v>23500</v>
      </c>
      <c r="K390" s="193"/>
      <c r="L390" s="22"/>
      <c r="M390" s="22"/>
    </row>
    <row r="391" spans="3:14" ht="25.5">
      <c r="C391" s="114"/>
      <c r="D391" s="115">
        <v>4111</v>
      </c>
      <c r="E391" s="199" t="s">
        <v>62</v>
      </c>
      <c r="F391" s="200"/>
      <c r="G391" s="200"/>
      <c r="H391" s="200"/>
      <c r="I391" s="201"/>
      <c r="J391" s="202">
        <v>14000</v>
      </c>
      <c r="K391" s="203"/>
      <c r="L391" s="22"/>
      <c r="M391" s="22"/>
    </row>
    <row r="392" spans="3:14" ht="25.5">
      <c r="C392" s="114"/>
      <c r="D392" s="116">
        <v>4112</v>
      </c>
      <c r="E392" s="175" t="s">
        <v>63</v>
      </c>
      <c r="F392" s="176"/>
      <c r="G392" s="176"/>
      <c r="H392" s="176"/>
      <c r="I392" s="177"/>
      <c r="J392" s="178">
        <v>2000</v>
      </c>
      <c r="K392" s="179"/>
      <c r="L392" s="22"/>
      <c r="M392" s="22"/>
    </row>
    <row r="393" spans="3:14" ht="25.5">
      <c r="C393" s="114"/>
      <c r="D393" s="116">
        <v>4113</v>
      </c>
      <c r="E393" s="175" t="s">
        <v>64</v>
      </c>
      <c r="F393" s="176"/>
      <c r="G393" s="176"/>
      <c r="H393" s="176"/>
      <c r="I393" s="177"/>
      <c r="J393" s="178">
        <v>5000</v>
      </c>
      <c r="K393" s="179"/>
      <c r="L393" s="22"/>
      <c r="M393" s="22"/>
    </row>
    <row r="394" spans="3:14" ht="25.5">
      <c r="C394" s="114"/>
      <c r="D394" s="116">
        <v>4114</v>
      </c>
      <c r="E394" s="175" t="s">
        <v>151</v>
      </c>
      <c r="F394" s="176"/>
      <c r="G394" s="176"/>
      <c r="H394" s="176"/>
      <c r="I394" s="177"/>
      <c r="J394" s="178">
        <v>2100</v>
      </c>
      <c r="K394" s="179"/>
      <c r="L394" s="26"/>
      <c r="M394" s="26"/>
    </row>
    <row r="395" spans="3:14" ht="26.25" thickBot="1">
      <c r="C395" s="117"/>
      <c r="D395" s="118">
        <v>4115</v>
      </c>
      <c r="E395" s="185" t="s">
        <v>41</v>
      </c>
      <c r="F395" s="186"/>
      <c r="G395" s="186"/>
      <c r="H395" s="186"/>
      <c r="I395" s="187"/>
      <c r="J395" s="188">
        <v>400</v>
      </c>
      <c r="K395" s="189"/>
      <c r="L395" s="22"/>
      <c r="M395" s="22"/>
    </row>
    <row r="396" spans="3:14" ht="27" thickBot="1">
      <c r="C396" s="78">
        <v>412</v>
      </c>
      <c r="D396" s="150"/>
      <c r="E396" s="190" t="s">
        <v>66</v>
      </c>
      <c r="F396" s="190"/>
      <c r="G396" s="190"/>
      <c r="H396" s="190"/>
      <c r="I396" s="191"/>
      <c r="J396" s="192">
        <f>SUM(J397:K398)</f>
        <v>1400</v>
      </c>
      <c r="K396" s="193"/>
      <c r="L396" s="22"/>
      <c r="M396" s="22"/>
    </row>
    <row r="397" spans="3:14" ht="25.5">
      <c r="C397" s="114"/>
      <c r="D397" s="115">
        <v>4123</v>
      </c>
      <c r="E397" s="199" t="s">
        <v>67</v>
      </c>
      <c r="F397" s="200"/>
      <c r="G397" s="200"/>
      <c r="H397" s="200"/>
      <c r="I397" s="201"/>
      <c r="J397" s="202">
        <v>700</v>
      </c>
      <c r="K397" s="203"/>
      <c r="L397" s="22"/>
      <c r="M397" s="22"/>
    </row>
    <row r="398" spans="3:14" ht="26.25" thickBot="1">
      <c r="C398" s="114"/>
      <c r="D398" s="119">
        <v>4127</v>
      </c>
      <c r="E398" s="185" t="s">
        <v>134</v>
      </c>
      <c r="F398" s="186"/>
      <c r="G398" s="186"/>
      <c r="H398" s="186"/>
      <c r="I398" s="187"/>
      <c r="J398" s="188">
        <v>700</v>
      </c>
      <c r="K398" s="189"/>
      <c r="L398" s="22"/>
      <c r="M398" s="22"/>
    </row>
    <row r="399" spans="3:14" ht="27" thickBot="1">
      <c r="C399" s="78">
        <v>413</v>
      </c>
      <c r="D399" s="150"/>
      <c r="E399" s="190" t="s">
        <v>135</v>
      </c>
      <c r="F399" s="190"/>
      <c r="G399" s="190"/>
      <c r="H399" s="190"/>
      <c r="I399" s="191"/>
      <c r="J399" s="192">
        <f>SUM(J400)</f>
        <v>350</v>
      </c>
      <c r="K399" s="193"/>
      <c r="L399" s="22"/>
      <c r="M399" s="22"/>
    </row>
    <row r="400" spans="3:14" ht="26.25" thickBot="1">
      <c r="C400" s="117"/>
      <c r="D400" s="118">
        <v>4135</v>
      </c>
      <c r="E400" s="194" t="s">
        <v>136</v>
      </c>
      <c r="F400" s="195"/>
      <c r="G400" s="195"/>
      <c r="H400" s="195"/>
      <c r="I400" s="196"/>
      <c r="J400" s="197">
        <v>350</v>
      </c>
      <c r="K400" s="198"/>
    </row>
    <row r="401" spans="3:13" ht="27" thickBot="1">
      <c r="C401" s="78">
        <v>414</v>
      </c>
      <c r="D401" s="150"/>
      <c r="E401" s="190" t="s">
        <v>173</v>
      </c>
      <c r="F401" s="190"/>
      <c r="G401" s="190"/>
      <c r="H401" s="190"/>
      <c r="I401" s="191"/>
      <c r="J401" s="192">
        <f>SUM(J402:K404)</f>
        <v>600</v>
      </c>
      <c r="K401" s="193"/>
    </row>
    <row r="402" spans="3:13" ht="25.5">
      <c r="C402" s="114"/>
      <c r="D402" s="115">
        <v>4141</v>
      </c>
      <c r="E402" s="199" t="s">
        <v>74</v>
      </c>
      <c r="F402" s="200"/>
      <c r="G402" s="200"/>
      <c r="H402" s="200"/>
      <c r="I402" s="201"/>
      <c r="J402" s="202">
        <v>200</v>
      </c>
      <c r="K402" s="203"/>
    </row>
    <row r="403" spans="3:13" ht="25.5">
      <c r="C403" s="114"/>
      <c r="D403" s="116">
        <v>4142</v>
      </c>
      <c r="E403" s="175" t="s">
        <v>75</v>
      </c>
      <c r="F403" s="176"/>
      <c r="G403" s="176"/>
      <c r="H403" s="176"/>
      <c r="I403" s="177"/>
      <c r="J403" s="178">
        <v>300</v>
      </c>
      <c r="K403" s="179"/>
    </row>
    <row r="404" spans="3:13" ht="25.5">
      <c r="C404" s="114"/>
      <c r="D404" s="116">
        <v>4148</v>
      </c>
      <c r="E404" s="175" t="s">
        <v>78</v>
      </c>
      <c r="F404" s="176"/>
      <c r="G404" s="176"/>
      <c r="H404" s="176"/>
      <c r="I404" s="177"/>
      <c r="J404" s="178">
        <v>100</v>
      </c>
      <c r="K404" s="179"/>
    </row>
    <row r="405" spans="3:13" ht="27" thickBot="1">
      <c r="C405" s="151">
        <v>4</v>
      </c>
      <c r="D405" s="180" t="s">
        <v>110</v>
      </c>
      <c r="E405" s="181"/>
      <c r="F405" s="181"/>
      <c r="G405" s="181"/>
      <c r="H405" s="181"/>
      <c r="I405" s="182"/>
      <c r="J405" s="183">
        <f>SUM(J390,J396,J399,J401)</f>
        <v>25850</v>
      </c>
      <c r="K405" s="184"/>
    </row>
    <row r="406" spans="3:13" ht="20.25">
      <c r="C406" s="19"/>
      <c r="D406" s="27"/>
      <c r="E406" s="27"/>
      <c r="F406" s="27"/>
      <c r="G406" s="27"/>
      <c r="H406" s="27"/>
      <c r="I406" s="27"/>
      <c r="J406" s="14"/>
      <c r="K406" s="14"/>
    </row>
    <row r="407" spans="3:13" ht="51">
      <c r="C407" s="156" t="s">
        <v>32</v>
      </c>
      <c r="D407" s="157" t="s">
        <v>32</v>
      </c>
      <c r="E407" s="432" t="s">
        <v>33</v>
      </c>
      <c r="F407" s="434"/>
      <c r="G407" s="434"/>
      <c r="H407" s="434"/>
      <c r="I407" s="435"/>
      <c r="J407" s="432" t="s">
        <v>34</v>
      </c>
      <c r="K407" s="433"/>
      <c r="L407" s="22"/>
      <c r="M407" s="22"/>
    </row>
    <row r="408" spans="3:13" ht="51.75" customHeight="1" thickBot="1">
      <c r="C408" s="155"/>
      <c r="D408" s="302" t="s">
        <v>177</v>
      </c>
      <c r="E408" s="303"/>
      <c r="F408" s="303"/>
      <c r="G408" s="303"/>
      <c r="H408" s="303"/>
      <c r="I408" s="304"/>
      <c r="J408" s="266"/>
      <c r="K408" s="267"/>
      <c r="L408" s="22"/>
      <c r="M408" s="22"/>
    </row>
    <row r="409" spans="3:13" ht="27" thickBot="1">
      <c r="C409" s="78">
        <v>411</v>
      </c>
      <c r="D409" s="117"/>
      <c r="E409" s="219" t="s">
        <v>61</v>
      </c>
      <c r="F409" s="219"/>
      <c r="G409" s="219"/>
      <c r="H409" s="219"/>
      <c r="I409" s="220"/>
      <c r="J409" s="192">
        <f>SUM(J410:K414)</f>
        <v>25550</v>
      </c>
      <c r="K409" s="193"/>
      <c r="L409" s="22"/>
      <c r="M409" s="22"/>
    </row>
    <row r="410" spans="3:13" ht="25.5">
      <c r="C410" s="114"/>
      <c r="D410" s="115">
        <v>4111</v>
      </c>
      <c r="E410" s="199" t="s">
        <v>62</v>
      </c>
      <c r="F410" s="200"/>
      <c r="G410" s="200"/>
      <c r="H410" s="200"/>
      <c r="I410" s="201"/>
      <c r="J410" s="202">
        <v>15300</v>
      </c>
      <c r="K410" s="203"/>
      <c r="L410" s="22"/>
      <c r="M410" s="22"/>
    </row>
    <row r="411" spans="3:13" ht="25.5">
      <c r="C411" s="114"/>
      <c r="D411" s="116">
        <v>4112</v>
      </c>
      <c r="E411" s="175" t="s">
        <v>63</v>
      </c>
      <c r="F411" s="176"/>
      <c r="G411" s="176"/>
      <c r="H411" s="176"/>
      <c r="I411" s="177"/>
      <c r="J411" s="178">
        <v>2100</v>
      </c>
      <c r="K411" s="179"/>
      <c r="L411" s="22"/>
      <c r="M411" s="22"/>
    </row>
    <row r="412" spans="3:13" ht="25.5">
      <c r="C412" s="114"/>
      <c r="D412" s="116">
        <v>4113</v>
      </c>
      <c r="E412" s="175" t="s">
        <v>64</v>
      </c>
      <c r="F412" s="176"/>
      <c r="G412" s="176"/>
      <c r="H412" s="176"/>
      <c r="I412" s="177"/>
      <c r="J412" s="178">
        <v>5450</v>
      </c>
      <c r="K412" s="179"/>
      <c r="L412" s="22"/>
      <c r="M412" s="22"/>
    </row>
    <row r="413" spans="3:13" ht="25.5">
      <c r="C413" s="114"/>
      <c r="D413" s="116">
        <v>4114</v>
      </c>
      <c r="E413" s="175" t="s">
        <v>64</v>
      </c>
      <c r="F413" s="176"/>
      <c r="G413" s="176"/>
      <c r="H413" s="176"/>
      <c r="I413" s="177"/>
      <c r="J413" s="178">
        <v>2350</v>
      </c>
      <c r="K413" s="179"/>
      <c r="L413" s="26"/>
      <c r="M413" s="26"/>
    </row>
    <row r="414" spans="3:13" ht="26.25" thickBot="1">
      <c r="C414" s="117"/>
      <c r="D414" s="118">
        <v>4115</v>
      </c>
      <c r="E414" s="185" t="s">
        <v>41</v>
      </c>
      <c r="F414" s="186"/>
      <c r="G414" s="186"/>
      <c r="H414" s="186"/>
      <c r="I414" s="187"/>
      <c r="J414" s="188">
        <v>350</v>
      </c>
      <c r="K414" s="189"/>
      <c r="L414" s="22"/>
      <c r="M414" s="22"/>
    </row>
    <row r="415" spans="3:13" ht="27" thickBot="1">
      <c r="C415" s="78">
        <v>412</v>
      </c>
      <c r="D415" s="150"/>
      <c r="E415" s="190" t="s">
        <v>66</v>
      </c>
      <c r="F415" s="190"/>
      <c r="G415" s="190"/>
      <c r="H415" s="190"/>
      <c r="I415" s="191"/>
      <c r="J415" s="192">
        <f>SUM(J416:K417)</f>
        <v>1150</v>
      </c>
      <c r="K415" s="193"/>
      <c r="L415" s="22"/>
      <c r="M415" s="22"/>
    </row>
    <row r="416" spans="3:13" ht="25.5">
      <c r="C416" s="114"/>
      <c r="D416" s="115">
        <v>4123</v>
      </c>
      <c r="E416" s="199" t="s">
        <v>74</v>
      </c>
      <c r="F416" s="200"/>
      <c r="G416" s="200"/>
      <c r="H416" s="200"/>
      <c r="I416" s="201"/>
      <c r="J416" s="202">
        <v>450</v>
      </c>
      <c r="K416" s="203"/>
      <c r="L416" s="22"/>
      <c r="M416" s="22"/>
    </row>
    <row r="417" spans="3:13" ht="26.25" thickBot="1">
      <c r="C417" s="114"/>
      <c r="D417" s="119">
        <v>4127</v>
      </c>
      <c r="E417" s="185" t="s">
        <v>134</v>
      </c>
      <c r="F417" s="186"/>
      <c r="G417" s="186"/>
      <c r="H417" s="186"/>
      <c r="I417" s="187"/>
      <c r="J417" s="188">
        <v>700</v>
      </c>
      <c r="K417" s="189"/>
      <c r="L417" s="22"/>
      <c r="M417" s="22"/>
    </row>
    <row r="418" spans="3:13" ht="27" thickBot="1">
      <c r="C418" s="78">
        <v>413</v>
      </c>
      <c r="D418" s="150"/>
      <c r="E418" s="190" t="s">
        <v>135</v>
      </c>
      <c r="F418" s="190"/>
      <c r="G418" s="190"/>
      <c r="H418" s="190"/>
      <c r="I418" s="191"/>
      <c r="J418" s="192">
        <f>SUM(J419)</f>
        <v>350</v>
      </c>
      <c r="K418" s="193"/>
      <c r="L418" s="22"/>
      <c r="M418" s="22"/>
    </row>
    <row r="419" spans="3:13" ht="26.25" thickBot="1">
      <c r="C419" s="117"/>
      <c r="D419" s="118">
        <v>4135</v>
      </c>
      <c r="E419" s="194" t="s">
        <v>136</v>
      </c>
      <c r="F419" s="195"/>
      <c r="G419" s="195"/>
      <c r="H419" s="195"/>
      <c r="I419" s="196"/>
      <c r="J419" s="197">
        <v>350</v>
      </c>
      <c r="K419" s="198"/>
    </row>
    <row r="420" spans="3:13" ht="27" thickBot="1">
      <c r="C420" s="78">
        <v>414</v>
      </c>
      <c r="D420" s="150"/>
      <c r="E420" s="190" t="s">
        <v>73</v>
      </c>
      <c r="F420" s="190"/>
      <c r="G420" s="190"/>
      <c r="H420" s="190"/>
      <c r="I420" s="191"/>
      <c r="J420" s="192">
        <f>SUM(J421:K423)</f>
        <v>600</v>
      </c>
      <c r="K420" s="193"/>
    </row>
    <row r="421" spans="3:13" ht="25.5">
      <c r="C421" s="114"/>
      <c r="D421" s="115">
        <v>4141</v>
      </c>
      <c r="E421" s="199" t="s">
        <v>74</v>
      </c>
      <c r="F421" s="200"/>
      <c r="G421" s="200"/>
      <c r="H421" s="200"/>
      <c r="I421" s="201"/>
      <c r="J421" s="202">
        <v>200</v>
      </c>
      <c r="K421" s="203"/>
    </row>
    <row r="422" spans="3:13" ht="25.5">
      <c r="C422" s="114"/>
      <c r="D422" s="116">
        <v>4142</v>
      </c>
      <c r="E422" s="175" t="s">
        <v>75</v>
      </c>
      <c r="F422" s="176"/>
      <c r="G422" s="176"/>
      <c r="H422" s="176"/>
      <c r="I422" s="177"/>
      <c r="J422" s="178">
        <v>300</v>
      </c>
      <c r="K422" s="179"/>
    </row>
    <row r="423" spans="3:13" ht="25.5">
      <c r="C423" s="114"/>
      <c r="D423" s="116">
        <v>4148</v>
      </c>
      <c r="E423" s="175" t="s">
        <v>78</v>
      </c>
      <c r="F423" s="176"/>
      <c r="G423" s="176"/>
      <c r="H423" s="176"/>
      <c r="I423" s="177"/>
      <c r="J423" s="178">
        <v>100</v>
      </c>
      <c r="K423" s="179"/>
    </row>
    <row r="424" spans="3:13" ht="27" thickBot="1">
      <c r="C424" s="151">
        <v>4</v>
      </c>
      <c r="D424" s="180" t="s">
        <v>110</v>
      </c>
      <c r="E424" s="181"/>
      <c r="F424" s="181"/>
      <c r="G424" s="181"/>
      <c r="H424" s="181"/>
      <c r="I424" s="182"/>
      <c r="J424" s="183">
        <f>SUM(J409,J415,J418,J420)</f>
        <v>27650</v>
      </c>
      <c r="K424" s="184"/>
    </row>
    <row r="425" spans="3:13" ht="21" thickBot="1">
      <c r="C425" s="19"/>
      <c r="D425" s="27"/>
      <c r="E425" s="27"/>
      <c r="F425" s="27"/>
      <c r="G425" s="27"/>
      <c r="H425" s="27"/>
      <c r="I425" s="20"/>
      <c r="J425" s="14"/>
      <c r="K425" s="21"/>
    </row>
    <row r="426" spans="3:13" ht="51.75" thickBot="1">
      <c r="C426" s="75" t="s">
        <v>32</v>
      </c>
      <c r="D426" s="140" t="s">
        <v>32</v>
      </c>
      <c r="E426" s="204" t="s">
        <v>33</v>
      </c>
      <c r="F426" s="205"/>
      <c r="G426" s="205"/>
      <c r="H426" s="205"/>
      <c r="I426" s="206"/>
      <c r="J426" s="204" t="s">
        <v>34</v>
      </c>
      <c r="K426" s="207"/>
      <c r="L426" s="22"/>
      <c r="M426" s="22"/>
    </row>
    <row r="427" spans="3:13" ht="27" thickBot="1">
      <c r="C427" s="112"/>
      <c r="D427" s="399" t="s">
        <v>178</v>
      </c>
      <c r="E427" s="303"/>
      <c r="F427" s="303"/>
      <c r="G427" s="303"/>
      <c r="H427" s="303"/>
      <c r="I427" s="304"/>
      <c r="J427" s="211"/>
      <c r="K427" s="212"/>
      <c r="L427" s="22"/>
      <c r="M427" s="22"/>
    </row>
    <row r="428" spans="3:13" ht="27" thickBot="1">
      <c r="C428" s="78">
        <v>411</v>
      </c>
      <c r="D428" s="78"/>
      <c r="E428" s="190" t="s">
        <v>61</v>
      </c>
      <c r="F428" s="190"/>
      <c r="G428" s="190"/>
      <c r="H428" s="190"/>
      <c r="I428" s="191"/>
      <c r="J428" s="192">
        <f>SUM(J429:K433)</f>
        <v>28000</v>
      </c>
      <c r="K428" s="193"/>
      <c r="L428" s="22"/>
      <c r="M428" s="22"/>
    </row>
    <row r="429" spans="3:13" ht="25.5">
      <c r="C429" s="114"/>
      <c r="D429" s="115">
        <v>4111</v>
      </c>
      <c r="E429" s="199" t="s">
        <v>62</v>
      </c>
      <c r="F429" s="200"/>
      <c r="G429" s="200"/>
      <c r="H429" s="200"/>
      <c r="I429" s="201"/>
      <c r="J429" s="202">
        <v>16650</v>
      </c>
      <c r="K429" s="203"/>
      <c r="L429" s="22"/>
      <c r="M429" s="22"/>
    </row>
    <row r="430" spans="3:13" ht="25.5">
      <c r="C430" s="114"/>
      <c r="D430" s="116">
        <v>4112</v>
      </c>
      <c r="E430" s="175" t="s">
        <v>63</v>
      </c>
      <c r="F430" s="176"/>
      <c r="G430" s="176"/>
      <c r="H430" s="176"/>
      <c r="I430" s="177"/>
      <c r="J430" s="178">
        <v>2300</v>
      </c>
      <c r="K430" s="179"/>
      <c r="L430" s="22"/>
      <c r="M430" s="22"/>
    </row>
    <row r="431" spans="3:13" ht="25.5">
      <c r="C431" s="114"/>
      <c r="D431" s="116">
        <v>4113</v>
      </c>
      <c r="E431" s="175" t="s">
        <v>64</v>
      </c>
      <c r="F431" s="176"/>
      <c r="G431" s="176"/>
      <c r="H431" s="176"/>
      <c r="I431" s="177"/>
      <c r="J431" s="178">
        <v>5950</v>
      </c>
      <c r="K431" s="179"/>
      <c r="L431" s="22"/>
      <c r="M431" s="22"/>
    </row>
    <row r="432" spans="3:13" ht="25.5">
      <c r="C432" s="114"/>
      <c r="D432" s="116">
        <v>4114</v>
      </c>
      <c r="E432" s="175" t="s">
        <v>64</v>
      </c>
      <c r="F432" s="176"/>
      <c r="G432" s="176"/>
      <c r="H432" s="176"/>
      <c r="I432" s="177"/>
      <c r="J432" s="178">
        <v>2700</v>
      </c>
      <c r="K432" s="179"/>
      <c r="L432" s="26"/>
      <c r="M432" s="26"/>
    </row>
    <row r="433" spans="3:14" ht="26.25" thickBot="1">
      <c r="C433" s="117"/>
      <c r="D433" s="118">
        <v>4115</v>
      </c>
      <c r="E433" s="185" t="s">
        <v>41</v>
      </c>
      <c r="F433" s="186"/>
      <c r="G433" s="186"/>
      <c r="H433" s="186"/>
      <c r="I433" s="187"/>
      <c r="J433" s="188">
        <v>400</v>
      </c>
      <c r="K433" s="189"/>
      <c r="L433" s="22"/>
      <c r="M433" s="22"/>
    </row>
    <row r="434" spans="3:14" ht="27" thickBot="1">
      <c r="C434" s="78">
        <v>412</v>
      </c>
      <c r="D434" s="150"/>
      <c r="E434" s="190" t="s">
        <v>66</v>
      </c>
      <c r="F434" s="190"/>
      <c r="G434" s="190"/>
      <c r="H434" s="190"/>
      <c r="I434" s="191"/>
      <c r="J434" s="192">
        <f>SUM(J435:K436)</f>
        <v>2100</v>
      </c>
      <c r="K434" s="193"/>
      <c r="L434" s="22"/>
      <c r="M434" s="22"/>
    </row>
    <row r="435" spans="3:14" ht="25.5">
      <c r="C435" s="114"/>
      <c r="D435" s="115">
        <v>4123</v>
      </c>
      <c r="E435" s="199" t="s">
        <v>74</v>
      </c>
      <c r="F435" s="200"/>
      <c r="G435" s="200"/>
      <c r="H435" s="200"/>
      <c r="I435" s="201"/>
      <c r="J435" s="202">
        <v>1400</v>
      </c>
      <c r="K435" s="203"/>
      <c r="L435" s="22"/>
      <c r="M435" s="22"/>
    </row>
    <row r="436" spans="3:14" ht="26.25" thickBot="1">
      <c r="C436" s="114"/>
      <c r="D436" s="119">
        <v>4127</v>
      </c>
      <c r="E436" s="185" t="s">
        <v>134</v>
      </c>
      <c r="F436" s="186"/>
      <c r="G436" s="186"/>
      <c r="H436" s="186"/>
      <c r="I436" s="187"/>
      <c r="J436" s="188">
        <v>700</v>
      </c>
      <c r="K436" s="189"/>
      <c r="L436" s="22"/>
      <c r="M436" s="22"/>
    </row>
    <row r="437" spans="3:14" ht="27" thickBot="1">
      <c r="C437" s="78">
        <v>413</v>
      </c>
      <c r="D437" s="150"/>
      <c r="E437" s="190" t="s">
        <v>135</v>
      </c>
      <c r="F437" s="190"/>
      <c r="G437" s="190"/>
      <c r="H437" s="190"/>
      <c r="I437" s="191"/>
      <c r="J437" s="192">
        <f>SUM(J438)</f>
        <v>350</v>
      </c>
      <c r="K437" s="193"/>
      <c r="L437" s="22"/>
      <c r="M437" s="22"/>
    </row>
    <row r="438" spans="3:14" ht="26.25" thickBot="1">
      <c r="C438" s="117"/>
      <c r="D438" s="118">
        <v>4135</v>
      </c>
      <c r="E438" s="194" t="s">
        <v>136</v>
      </c>
      <c r="F438" s="195"/>
      <c r="G438" s="195"/>
      <c r="H438" s="195"/>
      <c r="I438" s="196"/>
      <c r="J438" s="197">
        <v>350</v>
      </c>
      <c r="K438" s="198"/>
    </row>
    <row r="439" spans="3:14" ht="27" thickBot="1">
      <c r="C439" s="78">
        <v>414</v>
      </c>
      <c r="D439" s="150"/>
      <c r="E439" s="190" t="s">
        <v>73</v>
      </c>
      <c r="F439" s="190"/>
      <c r="G439" s="190"/>
      <c r="H439" s="190"/>
      <c r="I439" s="191"/>
      <c r="J439" s="192">
        <f>SUM(J440:K442)</f>
        <v>600</v>
      </c>
      <c r="K439" s="193"/>
    </row>
    <row r="440" spans="3:14" ht="25.5">
      <c r="C440" s="114"/>
      <c r="D440" s="115">
        <v>4141</v>
      </c>
      <c r="E440" s="199" t="s">
        <v>74</v>
      </c>
      <c r="F440" s="200"/>
      <c r="G440" s="200"/>
      <c r="H440" s="200"/>
      <c r="I440" s="201"/>
      <c r="J440" s="202">
        <v>200</v>
      </c>
      <c r="K440" s="203"/>
    </row>
    <row r="441" spans="3:14" ht="25.5">
      <c r="C441" s="114"/>
      <c r="D441" s="116">
        <v>4142</v>
      </c>
      <c r="E441" s="175" t="s">
        <v>75</v>
      </c>
      <c r="F441" s="176"/>
      <c r="G441" s="176"/>
      <c r="H441" s="176"/>
      <c r="I441" s="177"/>
      <c r="J441" s="178">
        <v>300</v>
      </c>
      <c r="K441" s="179"/>
    </row>
    <row r="442" spans="3:14" ht="25.5">
      <c r="C442" s="114"/>
      <c r="D442" s="116">
        <v>4148</v>
      </c>
      <c r="E442" s="175" t="s">
        <v>78</v>
      </c>
      <c r="F442" s="176"/>
      <c r="G442" s="176"/>
      <c r="H442" s="176"/>
      <c r="I442" s="177"/>
      <c r="J442" s="178">
        <v>100</v>
      </c>
      <c r="K442" s="179"/>
    </row>
    <row r="443" spans="3:14" ht="27" thickBot="1">
      <c r="C443" s="151">
        <v>4</v>
      </c>
      <c r="D443" s="180" t="s">
        <v>110</v>
      </c>
      <c r="E443" s="181"/>
      <c r="F443" s="181"/>
      <c r="G443" s="181"/>
      <c r="H443" s="181"/>
      <c r="I443" s="182"/>
      <c r="J443" s="183">
        <f>SUM(J428,J434,J437,J439)</f>
        <v>31050</v>
      </c>
      <c r="K443" s="184"/>
    </row>
    <row r="444" spans="3:14" ht="31.5" customHeight="1" thickBot="1"/>
    <row r="445" spans="3:14" s="33" customFormat="1" ht="31.5" customHeight="1" thickBot="1">
      <c r="C445" s="75" t="s">
        <v>32</v>
      </c>
      <c r="D445" s="140" t="s">
        <v>32</v>
      </c>
      <c r="E445" s="204" t="s">
        <v>33</v>
      </c>
      <c r="F445" s="205"/>
      <c r="G445" s="205"/>
      <c r="H445" s="205"/>
      <c r="I445" s="206"/>
      <c r="J445" s="204" t="s">
        <v>34</v>
      </c>
      <c r="K445" s="207"/>
      <c r="L445" s="2"/>
      <c r="M445" s="2"/>
      <c r="N445" s="2"/>
    </row>
    <row r="446" spans="3:14" s="33" customFormat="1" ht="31.5" customHeight="1" thickBot="1">
      <c r="C446" s="112"/>
      <c r="D446" s="208" t="s">
        <v>210</v>
      </c>
      <c r="E446" s="209"/>
      <c r="F446" s="209"/>
      <c r="G446" s="209"/>
      <c r="H446" s="209"/>
      <c r="I446" s="210"/>
      <c r="J446" s="211"/>
      <c r="K446" s="212"/>
      <c r="L446" s="2"/>
      <c r="M446" s="2"/>
      <c r="N446" s="2"/>
    </row>
    <row r="447" spans="3:14" s="33" customFormat="1" ht="31.5" customHeight="1" thickBot="1">
      <c r="C447" s="78">
        <v>411</v>
      </c>
      <c r="D447" s="78"/>
      <c r="E447" s="190" t="s">
        <v>61</v>
      </c>
      <c r="F447" s="190"/>
      <c r="G447" s="190"/>
      <c r="H447" s="190"/>
      <c r="I447" s="191"/>
      <c r="J447" s="192">
        <v>20000</v>
      </c>
      <c r="K447" s="193"/>
      <c r="L447" s="2"/>
      <c r="M447" s="2"/>
      <c r="N447" s="2"/>
    </row>
    <row r="448" spans="3:14" s="33" customFormat="1" ht="31.5" customHeight="1">
      <c r="C448" s="114"/>
      <c r="D448" s="115">
        <v>4111</v>
      </c>
      <c r="E448" s="199" t="s">
        <v>62</v>
      </c>
      <c r="F448" s="200"/>
      <c r="G448" s="200"/>
      <c r="H448" s="200"/>
      <c r="I448" s="201"/>
      <c r="J448" s="202">
        <v>12000</v>
      </c>
      <c r="K448" s="203"/>
      <c r="L448" s="2"/>
      <c r="M448" s="2"/>
      <c r="N448" s="2"/>
    </row>
    <row r="449" spans="3:14" s="33" customFormat="1" ht="31.5" customHeight="1">
      <c r="C449" s="114"/>
      <c r="D449" s="116">
        <v>4112</v>
      </c>
      <c r="E449" s="175" t="s">
        <v>63</v>
      </c>
      <c r="F449" s="176"/>
      <c r="G449" s="176"/>
      <c r="H449" s="176"/>
      <c r="I449" s="177"/>
      <c r="J449" s="178">
        <v>1700</v>
      </c>
      <c r="K449" s="179"/>
      <c r="L449" s="2"/>
      <c r="M449" s="2"/>
      <c r="N449" s="2"/>
    </row>
    <row r="450" spans="3:14" s="33" customFormat="1" ht="31.5" customHeight="1">
      <c r="C450" s="114"/>
      <c r="D450" s="116">
        <v>4113</v>
      </c>
      <c r="E450" s="175" t="s">
        <v>64</v>
      </c>
      <c r="F450" s="176"/>
      <c r="G450" s="176"/>
      <c r="H450" s="176"/>
      <c r="I450" s="177"/>
      <c r="J450" s="178">
        <v>4200</v>
      </c>
      <c r="K450" s="179"/>
      <c r="L450" s="2"/>
      <c r="M450" s="2"/>
      <c r="N450" s="2"/>
    </row>
    <row r="451" spans="3:14" s="33" customFormat="1" ht="31.5" customHeight="1">
      <c r="C451" s="114"/>
      <c r="D451" s="116">
        <v>4114</v>
      </c>
      <c r="E451" s="175" t="s">
        <v>64</v>
      </c>
      <c r="F451" s="176"/>
      <c r="G451" s="176"/>
      <c r="H451" s="176"/>
      <c r="I451" s="177"/>
      <c r="J451" s="178">
        <v>1800</v>
      </c>
      <c r="K451" s="179"/>
      <c r="L451" s="2"/>
      <c r="M451" s="2"/>
      <c r="N451" s="2"/>
    </row>
    <row r="452" spans="3:14" s="33" customFormat="1" ht="31.5" customHeight="1" thickBot="1">
      <c r="C452" s="117"/>
      <c r="D452" s="118">
        <v>4115</v>
      </c>
      <c r="E452" s="185" t="s">
        <v>41</v>
      </c>
      <c r="F452" s="186"/>
      <c r="G452" s="186"/>
      <c r="H452" s="186"/>
      <c r="I452" s="187"/>
      <c r="J452" s="188">
        <v>300</v>
      </c>
      <c r="K452" s="189"/>
      <c r="L452" s="2"/>
      <c r="M452" s="2"/>
      <c r="N452" s="2"/>
    </row>
    <row r="453" spans="3:14" s="33" customFormat="1" ht="31.5" customHeight="1" thickBot="1">
      <c r="C453" s="78">
        <v>412</v>
      </c>
      <c r="D453" s="150"/>
      <c r="E453" s="190" t="s">
        <v>66</v>
      </c>
      <c r="F453" s="190"/>
      <c r="G453" s="190"/>
      <c r="H453" s="190"/>
      <c r="I453" s="191"/>
      <c r="J453" s="192">
        <v>1500</v>
      </c>
      <c r="K453" s="193"/>
      <c r="L453" s="2"/>
      <c r="M453" s="2"/>
      <c r="N453" s="2"/>
    </row>
    <row r="454" spans="3:14" s="33" customFormat="1" ht="31.5" customHeight="1">
      <c r="C454" s="114"/>
      <c r="D454" s="115">
        <v>4123</v>
      </c>
      <c r="E454" s="199" t="s">
        <v>74</v>
      </c>
      <c r="F454" s="200"/>
      <c r="G454" s="200"/>
      <c r="H454" s="200"/>
      <c r="I454" s="201"/>
      <c r="J454" s="202">
        <v>800</v>
      </c>
      <c r="K454" s="203"/>
      <c r="L454" s="2"/>
      <c r="M454" s="2"/>
      <c r="N454" s="2"/>
    </row>
    <row r="455" spans="3:14" s="33" customFormat="1" ht="31.5" customHeight="1" thickBot="1">
      <c r="C455" s="114"/>
      <c r="D455" s="119">
        <v>4127</v>
      </c>
      <c r="E455" s="185" t="s">
        <v>134</v>
      </c>
      <c r="F455" s="186"/>
      <c r="G455" s="186"/>
      <c r="H455" s="186"/>
      <c r="I455" s="187"/>
      <c r="J455" s="188">
        <v>700</v>
      </c>
      <c r="K455" s="189"/>
      <c r="L455" s="2"/>
      <c r="M455" s="2"/>
      <c r="N455" s="2"/>
    </row>
    <row r="456" spans="3:14" s="33" customFormat="1" ht="31.5" customHeight="1" thickBot="1">
      <c r="C456" s="78">
        <v>413</v>
      </c>
      <c r="D456" s="150"/>
      <c r="E456" s="190" t="s">
        <v>135</v>
      </c>
      <c r="F456" s="190"/>
      <c r="G456" s="190"/>
      <c r="H456" s="190"/>
      <c r="I456" s="191"/>
      <c r="J456" s="192">
        <f>SUM(J457)</f>
        <v>350</v>
      </c>
      <c r="K456" s="193"/>
      <c r="L456" s="2"/>
      <c r="M456" s="2"/>
      <c r="N456" s="2"/>
    </row>
    <row r="457" spans="3:14" s="33" customFormat="1" ht="31.5" customHeight="1" thickBot="1">
      <c r="C457" s="117"/>
      <c r="D457" s="118">
        <v>4135</v>
      </c>
      <c r="E457" s="194" t="s">
        <v>136</v>
      </c>
      <c r="F457" s="195"/>
      <c r="G457" s="195"/>
      <c r="H457" s="195"/>
      <c r="I457" s="196"/>
      <c r="J457" s="197">
        <v>350</v>
      </c>
      <c r="K457" s="198"/>
      <c r="L457" s="2"/>
      <c r="M457" s="2"/>
      <c r="N457" s="2"/>
    </row>
    <row r="458" spans="3:14" s="33" customFormat="1" ht="31.5" customHeight="1" thickBot="1">
      <c r="C458" s="78">
        <v>414</v>
      </c>
      <c r="D458" s="150"/>
      <c r="E458" s="190" t="s">
        <v>73</v>
      </c>
      <c r="F458" s="190"/>
      <c r="G458" s="190"/>
      <c r="H458" s="190"/>
      <c r="I458" s="191"/>
      <c r="J458" s="192">
        <f>SUM(J459:K461)</f>
        <v>600</v>
      </c>
      <c r="K458" s="193"/>
      <c r="L458" s="2"/>
      <c r="M458" s="2"/>
      <c r="N458" s="2"/>
    </row>
    <row r="459" spans="3:14" s="33" customFormat="1" ht="31.5" customHeight="1">
      <c r="C459" s="114"/>
      <c r="D459" s="115">
        <v>4141</v>
      </c>
      <c r="E459" s="199" t="s">
        <v>74</v>
      </c>
      <c r="F459" s="200"/>
      <c r="G459" s="200"/>
      <c r="H459" s="200"/>
      <c r="I459" s="201"/>
      <c r="J459" s="202">
        <v>200</v>
      </c>
      <c r="K459" s="203"/>
      <c r="L459" s="2"/>
      <c r="M459" s="2"/>
      <c r="N459" s="2"/>
    </row>
    <row r="460" spans="3:14" s="33" customFormat="1" ht="31.5" customHeight="1">
      <c r="C460" s="114"/>
      <c r="D460" s="116">
        <v>4142</v>
      </c>
      <c r="E460" s="175" t="s">
        <v>75</v>
      </c>
      <c r="F460" s="176"/>
      <c r="G460" s="176"/>
      <c r="H460" s="176"/>
      <c r="I460" s="177"/>
      <c r="J460" s="178">
        <v>300</v>
      </c>
      <c r="K460" s="179"/>
      <c r="L460" s="2"/>
      <c r="M460" s="2"/>
      <c r="N460" s="2"/>
    </row>
    <row r="461" spans="3:14" s="33" customFormat="1" ht="31.5" customHeight="1">
      <c r="C461" s="114"/>
      <c r="D461" s="116">
        <v>4148</v>
      </c>
      <c r="E461" s="175" t="s">
        <v>78</v>
      </c>
      <c r="F461" s="176"/>
      <c r="G461" s="176"/>
      <c r="H461" s="176"/>
      <c r="I461" s="177"/>
      <c r="J461" s="178">
        <v>100</v>
      </c>
      <c r="K461" s="179"/>
      <c r="L461" s="2"/>
      <c r="M461" s="2"/>
      <c r="N461" s="2"/>
    </row>
    <row r="462" spans="3:14" s="33" customFormat="1" ht="31.5" customHeight="1" thickBot="1">
      <c r="C462" s="151">
        <v>4</v>
      </c>
      <c r="D462" s="180" t="s">
        <v>110</v>
      </c>
      <c r="E462" s="181"/>
      <c r="F462" s="181"/>
      <c r="G462" s="181"/>
      <c r="H462" s="181"/>
      <c r="I462" s="182"/>
      <c r="J462" s="183">
        <f>SUM(J447,J453,J456,J458)</f>
        <v>22450</v>
      </c>
      <c r="K462" s="184"/>
      <c r="L462" s="2"/>
      <c r="M462" s="2"/>
      <c r="N462" s="2"/>
    </row>
    <row r="463" spans="3:14" s="33" customFormat="1" ht="31.5" customHeight="1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5" spans="2:12" ht="33.75" customHeight="1">
      <c r="B465" s="104"/>
      <c r="C465" s="230" t="s">
        <v>132</v>
      </c>
      <c r="D465" s="230"/>
      <c r="E465" s="230"/>
      <c r="F465" s="230"/>
      <c r="G465" s="230"/>
      <c r="H465" s="230"/>
      <c r="I465" s="230"/>
      <c r="J465" s="230"/>
      <c r="K465" s="230"/>
      <c r="L465" s="49"/>
    </row>
    <row r="466" spans="2:12" ht="26.25">
      <c r="B466" s="104"/>
      <c r="C466" s="49"/>
      <c r="D466" s="49"/>
      <c r="E466" s="49"/>
      <c r="F466" s="49"/>
      <c r="G466" s="49"/>
      <c r="H466" s="49"/>
      <c r="I466" s="49"/>
      <c r="J466" s="49"/>
      <c r="K466" s="49"/>
      <c r="L466" s="49"/>
    </row>
    <row r="467" spans="2:12" ht="56.25" customHeight="1">
      <c r="B467" s="104"/>
      <c r="C467" s="437" t="s">
        <v>142</v>
      </c>
      <c r="D467" s="437"/>
      <c r="E467" s="437"/>
      <c r="F467" s="437"/>
      <c r="G467" s="437"/>
      <c r="H467" s="437"/>
      <c r="I467" s="437"/>
      <c r="J467" s="437"/>
      <c r="K467" s="437"/>
      <c r="L467" s="49"/>
    </row>
    <row r="468" spans="2:12" ht="26.25">
      <c r="B468" s="104"/>
      <c r="C468" s="49"/>
      <c r="D468" s="49"/>
      <c r="E468" s="49"/>
      <c r="F468" s="49"/>
      <c r="G468" s="49"/>
      <c r="H468" s="49"/>
      <c r="I468" s="49"/>
      <c r="J468" s="49"/>
      <c r="K468" s="49"/>
      <c r="L468" s="49"/>
    </row>
    <row r="469" spans="2:12" ht="26.25">
      <c r="B469" s="104"/>
      <c r="C469" s="49"/>
      <c r="D469" s="49"/>
      <c r="E469" s="49"/>
      <c r="F469" s="49"/>
      <c r="G469" s="49"/>
      <c r="H469" s="49"/>
      <c r="I469" s="49"/>
      <c r="J469" s="49"/>
      <c r="K469" s="49"/>
      <c r="L469" s="49"/>
    </row>
    <row r="470" spans="2:12" ht="26.25">
      <c r="B470" s="104"/>
      <c r="C470" s="278" t="s">
        <v>139</v>
      </c>
      <c r="D470" s="278"/>
      <c r="E470" s="49"/>
      <c r="F470" s="49"/>
      <c r="G470" s="49"/>
      <c r="H470" s="49"/>
      <c r="I470" s="49"/>
      <c r="J470" s="49"/>
      <c r="K470" s="49"/>
      <c r="L470" s="49"/>
    </row>
    <row r="471" spans="2:12" ht="26.25">
      <c r="B471" s="104"/>
      <c r="C471" s="49" t="s">
        <v>211</v>
      </c>
      <c r="D471" s="49"/>
      <c r="E471" s="49"/>
      <c r="F471" s="49"/>
      <c r="G471" s="49"/>
      <c r="H471" s="49"/>
      <c r="I471" s="49"/>
      <c r="J471" s="49"/>
      <c r="K471" s="49"/>
      <c r="L471" s="49"/>
    </row>
    <row r="472" spans="2:12" ht="26.25">
      <c r="B472" s="104"/>
      <c r="C472" s="49"/>
      <c r="D472" s="49"/>
      <c r="E472" s="49"/>
      <c r="F472" s="49"/>
      <c r="G472" s="49"/>
      <c r="H472" s="49"/>
      <c r="I472" s="49"/>
      <c r="J472" s="49"/>
      <c r="K472" s="49"/>
      <c r="L472" s="49"/>
    </row>
    <row r="473" spans="2:12" ht="26.25">
      <c r="B473" s="104"/>
      <c r="C473" s="49"/>
      <c r="D473" s="49"/>
      <c r="E473" s="483" t="s">
        <v>140</v>
      </c>
      <c r="F473" s="483"/>
      <c r="G473" s="483"/>
      <c r="H473" s="483"/>
      <c r="I473" s="483"/>
      <c r="J473" s="49"/>
      <c r="K473" s="49"/>
      <c r="L473" s="49"/>
    </row>
    <row r="474" spans="2:12" ht="26.25">
      <c r="B474" s="104"/>
      <c r="C474" s="49"/>
      <c r="D474" s="49"/>
      <c r="E474" s="483" t="s">
        <v>141</v>
      </c>
      <c r="F474" s="483"/>
      <c r="G474" s="483"/>
      <c r="H474" s="483"/>
      <c r="I474" s="483"/>
      <c r="J474" s="49"/>
      <c r="K474" s="49"/>
      <c r="L474" s="49"/>
    </row>
    <row r="475" spans="2:12" ht="26.25">
      <c r="B475" s="104"/>
      <c r="C475" s="49"/>
      <c r="D475" s="49"/>
      <c r="E475" s="483" t="s">
        <v>2</v>
      </c>
      <c r="F475" s="483"/>
      <c r="G475" s="483"/>
      <c r="H475" s="483"/>
      <c r="I475" s="483"/>
      <c r="J475" s="49"/>
      <c r="K475" s="49"/>
      <c r="L475" s="49"/>
    </row>
    <row r="476" spans="2:12" ht="26.25">
      <c r="B476" s="104"/>
      <c r="C476" s="49"/>
      <c r="D476" s="49"/>
      <c r="E476" s="49"/>
      <c r="F476" s="49"/>
      <c r="G476" s="49"/>
      <c r="H476" s="49"/>
      <c r="I476" s="49"/>
      <c r="J476" s="49"/>
      <c r="K476" s="49"/>
      <c r="L476" s="49"/>
    </row>
    <row r="477" spans="2:12" ht="26.25">
      <c r="B477" s="104"/>
      <c r="C477" s="49"/>
      <c r="D477" s="49"/>
      <c r="E477" s="49"/>
      <c r="F477" s="49"/>
      <c r="G477" s="49"/>
      <c r="H477" s="49"/>
      <c r="I477" s="49"/>
      <c r="J477" s="49"/>
      <c r="K477" s="49"/>
      <c r="L477" s="49"/>
    </row>
    <row r="478" spans="2:12" ht="26.25">
      <c r="B478" s="104"/>
      <c r="C478" s="49"/>
      <c r="D478" s="49"/>
      <c r="E478" s="49"/>
      <c r="F478" s="49"/>
      <c r="G478" s="49"/>
      <c r="H478" s="49"/>
      <c r="I478" s="49"/>
      <c r="J478" s="49"/>
      <c r="K478" s="49"/>
      <c r="L478" s="49"/>
    </row>
  </sheetData>
  <mergeCells count="802">
    <mergeCell ref="H57:I57"/>
    <mergeCell ref="C58:G58"/>
    <mergeCell ref="E91:I91"/>
    <mergeCell ref="E127:I127"/>
    <mergeCell ref="J127:K127"/>
    <mergeCell ref="E473:I473"/>
    <mergeCell ref="E474:I474"/>
    <mergeCell ref="E475:I475"/>
    <mergeCell ref="E106:I106"/>
    <mergeCell ref="E117:I117"/>
    <mergeCell ref="E118:I118"/>
    <mergeCell ref="E119:I119"/>
    <mergeCell ref="E130:I130"/>
    <mergeCell ref="E131:I131"/>
    <mergeCell ref="J150:K150"/>
    <mergeCell ref="J143:K143"/>
    <mergeCell ref="E144:I144"/>
    <mergeCell ref="J144:K144"/>
    <mergeCell ref="E146:I146"/>
    <mergeCell ref="J149:K149"/>
    <mergeCell ref="D143:I143"/>
    <mergeCell ref="E147:I147"/>
    <mergeCell ref="J146:K146"/>
    <mergeCell ref="J148:K148"/>
    <mergeCell ref="J103:K103"/>
    <mergeCell ref="J106:K106"/>
    <mergeCell ref="J116:K116"/>
    <mergeCell ref="J118:K118"/>
    <mergeCell ref="E98:I98"/>
    <mergeCell ref="E89:I89"/>
    <mergeCell ref="E76:I76"/>
    <mergeCell ref="E77:I77"/>
    <mergeCell ref="J76:K76"/>
    <mergeCell ref="J113:K113"/>
    <mergeCell ref="J95:K95"/>
    <mergeCell ref="E90:I90"/>
    <mergeCell ref="E79:I79"/>
    <mergeCell ref="E82:I82"/>
    <mergeCell ref="E109:I109"/>
    <mergeCell ref="C81:C88"/>
    <mergeCell ref="E80:I80"/>
    <mergeCell ref="J83:K83"/>
    <mergeCell ref="E88:I88"/>
    <mergeCell ref="C59:G59"/>
    <mergeCell ref="J93:K93"/>
    <mergeCell ref="J94:K94"/>
    <mergeCell ref="C66:K66"/>
    <mergeCell ref="J108:K108"/>
    <mergeCell ref="E97:I97"/>
    <mergeCell ref="J97:K97"/>
    <mergeCell ref="J77:K77"/>
    <mergeCell ref="C62:K62"/>
    <mergeCell ref="C63:K64"/>
    <mergeCell ref="C67:K67"/>
    <mergeCell ref="E102:I102"/>
    <mergeCell ref="J102:K102"/>
    <mergeCell ref="J105:K105"/>
    <mergeCell ref="J104:K104"/>
    <mergeCell ref="J71:K71"/>
    <mergeCell ref="J70:K70"/>
    <mergeCell ref="D103:I103"/>
    <mergeCell ref="E105:I105"/>
    <mergeCell ref="J99:K99"/>
    <mergeCell ref="E107:I107"/>
    <mergeCell ref="J107:K107"/>
    <mergeCell ref="E113:I113"/>
    <mergeCell ref="C194:K194"/>
    <mergeCell ref="C192:K192"/>
    <mergeCell ref="C179:K179"/>
    <mergeCell ref="C177:K177"/>
    <mergeCell ref="E149:I149"/>
    <mergeCell ref="E150:I150"/>
    <mergeCell ref="E145:I145"/>
    <mergeCell ref="J147:K147"/>
    <mergeCell ref="C180:K180"/>
    <mergeCell ref="E133:I133"/>
    <mergeCell ref="E111:I111"/>
    <mergeCell ref="E112:I112"/>
    <mergeCell ref="J125:K125"/>
    <mergeCell ref="J117:K117"/>
    <mergeCell ref="E126:I126"/>
    <mergeCell ref="J138:K138"/>
    <mergeCell ref="J139:K139"/>
    <mergeCell ref="J111:K111"/>
    <mergeCell ref="J112:K112"/>
    <mergeCell ref="E121:I121"/>
    <mergeCell ref="E115:I115"/>
    <mergeCell ref="E108:I108"/>
    <mergeCell ref="J442:K442"/>
    <mergeCell ref="J441:K441"/>
    <mergeCell ref="J440:K440"/>
    <mergeCell ref="J439:K439"/>
    <mergeCell ref="J438:K438"/>
    <mergeCell ref="J437:K437"/>
    <mergeCell ref="J436:K436"/>
    <mergeCell ref="J362:K362"/>
    <mergeCell ref="J435:K435"/>
    <mergeCell ref="J434:K434"/>
    <mergeCell ref="J433:K433"/>
    <mergeCell ref="J432:K432"/>
    <mergeCell ref="J431:K431"/>
    <mergeCell ref="J430:K430"/>
    <mergeCell ref="J429:K429"/>
    <mergeCell ref="J428:K428"/>
    <mergeCell ref="J413:K413"/>
    <mergeCell ref="J383:K383"/>
    <mergeCell ref="J382:K382"/>
    <mergeCell ref="J381:K381"/>
    <mergeCell ref="J109:K109"/>
    <mergeCell ref="J110:K110"/>
    <mergeCell ref="E116:I116"/>
    <mergeCell ref="J420:K420"/>
    <mergeCell ref="C465:K465"/>
    <mergeCell ref="J157:K157"/>
    <mergeCell ref="J164:K164"/>
    <mergeCell ref="E159:I159"/>
    <mergeCell ref="J159:K159"/>
    <mergeCell ref="E160:I160"/>
    <mergeCell ref="D427:I427"/>
    <mergeCell ref="E390:I390"/>
    <mergeCell ref="E391:I391"/>
    <mergeCell ref="E392:I392"/>
    <mergeCell ref="J443:K443"/>
    <mergeCell ref="D424:I424"/>
    <mergeCell ref="J424:K424"/>
    <mergeCell ref="D322:I322"/>
    <mergeCell ref="E422:I422"/>
    <mergeCell ref="J422:K422"/>
    <mergeCell ref="E356:I356"/>
    <mergeCell ref="E350:I350"/>
    <mergeCell ref="E315:I315"/>
    <mergeCell ref="D319:I319"/>
    <mergeCell ref="C167:K167"/>
    <mergeCell ref="C172:K172"/>
    <mergeCell ref="E158:I158"/>
    <mergeCell ref="E152:I152"/>
    <mergeCell ref="J152:K152"/>
    <mergeCell ref="J155:K155"/>
    <mergeCell ref="E156:I156"/>
    <mergeCell ref="E157:I157"/>
    <mergeCell ref="J156:K156"/>
    <mergeCell ref="E161:I161"/>
    <mergeCell ref="D162:I162"/>
    <mergeCell ref="E163:I163"/>
    <mergeCell ref="J160:K160"/>
    <mergeCell ref="C467:K467"/>
    <mergeCell ref="J161:K161"/>
    <mergeCell ref="J126:K126"/>
    <mergeCell ref="J128:K128"/>
    <mergeCell ref="J119:K119"/>
    <mergeCell ref="J120:K120"/>
    <mergeCell ref="J121:K121"/>
    <mergeCell ref="J122:K122"/>
    <mergeCell ref="J124:K124"/>
    <mergeCell ref="J123:K123"/>
    <mergeCell ref="J163:K163"/>
    <mergeCell ref="E164:I164"/>
    <mergeCell ref="E141:I141"/>
    <mergeCell ref="J409:K409"/>
    <mergeCell ref="J414:K414"/>
    <mergeCell ref="E415:I415"/>
    <mergeCell ref="J415:K415"/>
    <mergeCell ref="E360:I360"/>
    <mergeCell ref="E361:I361"/>
    <mergeCell ref="E362:I362"/>
    <mergeCell ref="E372:I372"/>
    <mergeCell ref="E437:I437"/>
    <mergeCell ref="D443:I443"/>
    <mergeCell ref="J162:K162"/>
    <mergeCell ref="J151:K151"/>
    <mergeCell ref="E142:I142"/>
    <mergeCell ref="E140:I140"/>
    <mergeCell ref="C169:K169"/>
    <mergeCell ref="J405:K405"/>
    <mergeCell ref="J407:K407"/>
    <mergeCell ref="J408:K408"/>
    <mergeCell ref="E423:I423"/>
    <mergeCell ref="J423:K423"/>
    <mergeCell ref="E407:I407"/>
    <mergeCell ref="D408:I408"/>
    <mergeCell ref="E409:I409"/>
    <mergeCell ref="E418:I418"/>
    <mergeCell ref="J418:K418"/>
    <mergeCell ref="E419:I419"/>
    <mergeCell ref="J419:K419"/>
    <mergeCell ref="E420:I420"/>
    <mergeCell ref="J416:K416"/>
    <mergeCell ref="E417:I417"/>
    <mergeCell ref="J417:K417"/>
    <mergeCell ref="E217:I217"/>
    <mergeCell ref="J217:K217"/>
    <mergeCell ref="J293:K293"/>
    <mergeCell ref="E293:I293"/>
    <mergeCell ref="E296:I296"/>
    <mergeCell ref="E309:I309"/>
    <mergeCell ref="E301:I301"/>
    <mergeCell ref="E302:I302"/>
    <mergeCell ref="E318:I318"/>
    <mergeCell ref="E328:I328"/>
    <mergeCell ref="E329:I329"/>
    <mergeCell ref="E330:I330"/>
    <mergeCell ref="E303:I303"/>
    <mergeCell ref="E325:I325"/>
    <mergeCell ref="E326:I326"/>
    <mergeCell ref="E327:I327"/>
    <mergeCell ref="E305:I305"/>
    <mergeCell ref="D297:I297"/>
    <mergeCell ref="D304:I304"/>
    <mergeCell ref="E313:I313"/>
    <mergeCell ref="E343:I343"/>
    <mergeCell ref="E344:I344"/>
    <mergeCell ref="E339:I339"/>
    <mergeCell ref="E348:I348"/>
    <mergeCell ref="D349:I349"/>
    <mergeCell ref="E299:I299"/>
    <mergeCell ref="E300:I300"/>
    <mergeCell ref="E306:I306"/>
    <mergeCell ref="E312:I312"/>
    <mergeCell ref="E340:I340"/>
    <mergeCell ref="E294:I294"/>
    <mergeCell ref="E286:I286"/>
    <mergeCell ref="E287:I287"/>
    <mergeCell ref="E288:I288"/>
    <mergeCell ref="E289:I289"/>
    <mergeCell ref="E290:I290"/>
    <mergeCell ref="D295:I295"/>
    <mergeCell ref="E359:I359"/>
    <mergeCell ref="E351:I351"/>
    <mergeCell ref="E352:I352"/>
    <mergeCell ref="E353:I353"/>
    <mergeCell ref="E354:I354"/>
    <mergeCell ref="E355:I355"/>
    <mergeCell ref="E331:I331"/>
    <mergeCell ref="E332:I332"/>
    <mergeCell ref="E333:I333"/>
    <mergeCell ref="E357:I357"/>
    <mergeCell ref="E358:I358"/>
    <mergeCell ref="E342:I342"/>
    <mergeCell ref="E334:I334"/>
    <mergeCell ref="E335:I335"/>
    <mergeCell ref="E336:I336"/>
    <mergeCell ref="D345:I345"/>
    <mergeCell ref="D338:I338"/>
    <mergeCell ref="J136:K136"/>
    <mergeCell ref="J137:K137"/>
    <mergeCell ref="E137:I137"/>
    <mergeCell ref="E138:I138"/>
    <mergeCell ref="E139:I139"/>
    <mergeCell ref="E282:I282"/>
    <mergeCell ref="E283:I283"/>
    <mergeCell ref="E284:I284"/>
    <mergeCell ref="E285:I285"/>
    <mergeCell ref="C168:K168"/>
    <mergeCell ref="C170:K170"/>
    <mergeCell ref="C185:K185"/>
    <mergeCell ref="C183:K183"/>
    <mergeCell ref="C182:K182"/>
    <mergeCell ref="C178:K178"/>
    <mergeCell ref="C176:K176"/>
    <mergeCell ref="C175:K175"/>
    <mergeCell ref="C174:K174"/>
    <mergeCell ref="C173:K173"/>
    <mergeCell ref="C171:K171"/>
    <mergeCell ref="J140:K140"/>
    <mergeCell ref="J142:K142"/>
    <mergeCell ref="J141:K141"/>
    <mergeCell ref="E151:I151"/>
    <mergeCell ref="E438:I438"/>
    <mergeCell ref="E439:I439"/>
    <mergeCell ref="E440:I440"/>
    <mergeCell ref="E441:I441"/>
    <mergeCell ref="E442:I442"/>
    <mergeCell ref="E428:I428"/>
    <mergeCell ref="E429:I429"/>
    <mergeCell ref="E430:I430"/>
    <mergeCell ref="E431:I431"/>
    <mergeCell ref="E432:I432"/>
    <mergeCell ref="E433:I433"/>
    <mergeCell ref="E434:I434"/>
    <mergeCell ref="E435:I435"/>
    <mergeCell ref="E436:I436"/>
    <mergeCell ref="E426:I426"/>
    <mergeCell ref="E402:I402"/>
    <mergeCell ref="E403:I403"/>
    <mergeCell ref="E410:I410"/>
    <mergeCell ref="E412:I412"/>
    <mergeCell ref="E393:I393"/>
    <mergeCell ref="E394:I394"/>
    <mergeCell ref="E375:I375"/>
    <mergeCell ref="E376:I376"/>
    <mergeCell ref="E416:I416"/>
    <mergeCell ref="E421:I421"/>
    <mergeCell ref="E413:I413"/>
    <mergeCell ref="E414:I414"/>
    <mergeCell ref="E404:I404"/>
    <mergeCell ref="E382:I382"/>
    <mergeCell ref="E383:I383"/>
    <mergeCell ref="D386:I386"/>
    <mergeCell ref="E395:I395"/>
    <mergeCell ref="E396:I396"/>
    <mergeCell ref="E397:I397"/>
    <mergeCell ref="E398:I398"/>
    <mergeCell ref="E399:I399"/>
    <mergeCell ref="E400:I400"/>
    <mergeCell ref="E401:I401"/>
    <mergeCell ref="D405:I405"/>
    <mergeCell ref="E411:I411"/>
    <mergeCell ref="E388:I388"/>
    <mergeCell ref="D389:I389"/>
    <mergeCell ref="E364:I364"/>
    <mergeCell ref="E363:I363"/>
    <mergeCell ref="E378:I378"/>
    <mergeCell ref="E379:I379"/>
    <mergeCell ref="E380:I380"/>
    <mergeCell ref="E381:I381"/>
    <mergeCell ref="E371:I371"/>
    <mergeCell ref="D365:I365"/>
    <mergeCell ref="E367:I367"/>
    <mergeCell ref="E369:I369"/>
    <mergeCell ref="E370:I370"/>
    <mergeCell ref="D368:I368"/>
    <mergeCell ref="E377:I377"/>
    <mergeCell ref="E374:I374"/>
    <mergeCell ref="E373:I373"/>
    <mergeCell ref="E310:I310"/>
    <mergeCell ref="E311:I311"/>
    <mergeCell ref="D307:I307"/>
    <mergeCell ref="E323:I323"/>
    <mergeCell ref="E324:I324"/>
    <mergeCell ref="D316:I316"/>
    <mergeCell ref="E317:I317"/>
    <mergeCell ref="E264:I264"/>
    <mergeCell ref="D238:I238"/>
    <mergeCell ref="D242:I242"/>
    <mergeCell ref="E272:I272"/>
    <mergeCell ref="E273:I273"/>
    <mergeCell ref="E274:I274"/>
    <mergeCell ref="E275:I275"/>
    <mergeCell ref="E276:I276"/>
    <mergeCell ref="E281:I281"/>
    <mergeCell ref="D252:I252"/>
    <mergeCell ref="D258:I258"/>
    <mergeCell ref="D261:I261"/>
    <mergeCell ref="D263:I263"/>
    <mergeCell ref="E260:I260"/>
    <mergeCell ref="E262:I262"/>
    <mergeCell ref="E291:I291"/>
    <mergeCell ref="E292:I292"/>
    <mergeCell ref="E235:I235"/>
    <mergeCell ref="E236:I236"/>
    <mergeCell ref="E237:I237"/>
    <mergeCell ref="D218:I218"/>
    <mergeCell ref="D222:I222"/>
    <mergeCell ref="D224:I224"/>
    <mergeCell ref="D248:I248"/>
    <mergeCell ref="E247:I247"/>
    <mergeCell ref="E243:I243"/>
    <mergeCell ref="E245:I245"/>
    <mergeCell ref="E246:I246"/>
    <mergeCell ref="E239:I239"/>
    <mergeCell ref="E240:I240"/>
    <mergeCell ref="E241:I241"/>
    <mergeCell ref="E233:I233"/>
    <mergeCell ref="D232:I232"/>
    <mergeCell ref="D244:I244"/>
    <mergeCell ref="E216:I216"/>
    <mergeCell ref="E214:I214"/>
    <mergeCell ref="D228:I228"/>
    <mergeCell ref="E96:I96"/>
    <mergeCell ref="J96:K96"/>
    <mergeCell ref="J90:K90"/>
    <mergeCell ref="E95:I95"/>
    <mergeCell ref="J92:K92"/>
    <mergeCell ref="E230:I230"/>
    <mergeCell ref="E227:I227"/>
    <mergeCell ref="J133:K133"/>
    <mergeCell ref="J129:K129"/>
    <mergeCell ref="J130:K130"/>
    <mergeCell ref="J98:K98"/>
    <mergeCell ref="D132:I132"/>
    <mergeCell ref="J132:K132"/>
    <mergeCell ref="E122:I122"/>
    <mergeCell ref="E123:I123"/>
    <mergeCell ref="E124:I124"/>
    <mergeCell ref="E125:I125"/>
    <mergeCell ref="J131:K131"/>
    <mergeCell ref="J114:K114"/>
    <mergeCell ref="J115:K115"/>
    <mergeCell ref="E129:I129"/>
    <mergeCell ref="H6:K6"/>
    <mergeCell ref="C60:K60"/>
    <mergeCell ref="C61:K61"/>
    <mergeCell ref="J57:K57"/>
    <mergeCell ref="C41:G41"/>
    <mergeCell ref="J41:K41"/>
    <mergeCell ref="C47:G47"/>
    <mergeCell ref="J47:K47"/>
    <mergeCell ref="C48:G48"/>
    <mergeCell ref="J48:K48"/>
    <mergeCell ref="C53:G53"/>
    <mergeCell ref="H53:I53"/>
    <mergeCell ref="J53:K53"/>
    <mergeCell ref="A10:L10"/>
    <mergeCell ref="A11:L11"/>
    <mergeCell ref="J40:K40"/>
    <mergeCell ref="C42:G42"/>
    <mergeCell ref="H42:I42"/>
    <mergeCell ref="C49:G49"/>
    <mergeCell ref="C50:G50"/>
    <mergeCell ref="H50:I50"/>
    <mergeCell ref="C51:G51"/>
    <mergeCell ref="H51:I51"/>
    <mergeCell ref="C52:G52"/>
    <mergeCell ref="H40:I40"/>
    <mergeCell ref="E83:I83"/>
    <mergeCell ref="E84:I84"/>
    <mergeCell ref="J82:K82"/>
    <mergeCell ref="J79:K79"/>
    <mergeCell ref="J80:K80"/>
    <mergeCell ref="J81:K81"/>
    <mergeCell ref="E81:I81"/>
    <mergeCell ref="J50:K50"/>
    <mergeCell ref="J49:K49"/>
    <mergeCell ref="J52:K52"/>
    <mergeCell ref="J51:K51"/>
    <mergeCell ref="J55:K55"/>
    <mergeCell ref="J54:K54"/>
    <mergeCell ref="C40:G40"/>
    <mergeCell ref="E70:I70"/>
    <mergeCell ref="E71:I71"/>
    <mergeCell ref="E72:I72"/>
    <mergeCell ref="E73:I73"/>
    <mergeCell ref="E74:I74"/>
    <mergeCell ref="H52:I52"/>
    <mergeCell ref="C55:G55"/>
    <mergeCell ref="H55:I55"/>
    <mergeCell ref="H58:I58"/>
    <mergeCell ref="J46:K46"/>
    <mergeCell ref="J91:K91"/>
    <mergeCell ref="H59:I59"/>
    <mergeCell ref="H49:I49"/>
    <mergeCell ref="C54:G54"/>
    <mergeCell ref="H54:I54"/>
    <mergeCell ref="C56:G56"/>
    <mergeCell ref="H56:I56"/>
    <mergeCell ref="C57:G57"/>
    <mergeCell ref="J72:K72"/>
    <mergeCell ref="J73:K73"/>
    <mergeCell ref="J74:K74"/>
    <mergeCell ref="J78:K78"/>
    <mergeCell ref="J75:K75"/>
    <mergeCell ref="E78:I78"/>
    <mergeCell ref="E75:I75"/>
    <mergeCell ref="J89:K89"/>
    <mergeCell ref="C46:G46"/>
    <mergeCell ref="H46:I46"/>
    <mergeCell ref="J85:K85"/>
    <mergeCell ref="J88:K88"/>
    <mergeCell ref="C73:C77"/>
    <mergeCell ref="J58:K58"/>
    <mergeCell ref="J56:K56"/>
    <mergeCell ref="J287:K287"/>
    <mergeCell ref="J286:K286"/>
    <mergeCell ref="J233:K233"/>
    <mergeCell ref="J227:K227"/>
    <mergeCell ref="J244:K244"/>
    <mergeCell ref="J243:K243"/>
    <mergeCell ref="D99:I99"/>
    <mergeCell ref="J84:K84"/>
    <mergeCell ref="J42:K42"/>
    <mergeCell ref="C43:G43"/>
    <mergeCell ref="H43:I43"/>
    <mergeCell ref="J43:K43"/>
    <mergeCell ref="C44:G44"/>
    <mergeCell ref="H44:I44"/>
    <mergeCell ref="J44:K44"/>
    <mergeCell ref="C45:G45"/>
    <mergeCell ref="H45:I45"/>
    <mergeCell ref="J45:K45"/>
    <mergeCell ref="J87:K87"/>
    <mergeCell ref="E86:I86"/>
    <mergeCell ref="J86:K86"/>
    <mergeCell ref="C78:C80"/>
    <mergeCell ref="E87:I87"/>
    <mergeCell ref="E85:I85"/>
    <mergeCell ref="E215:I215"/>
    <mergeCell ref="E92:I92"/>
    <mergeCell ref="E93:I93"/>
    <mergeCell ref="E94:I94"/>
    <mergeCell ref="J254:K254"/>
    <mergeCell ref="J220:K220"/>
    <mergeCell ref="E205:I205"/>
    <mergeCell ref="E204:I204"/>
    <mergeCell ref="E203:I203"/>
    <mergeCell ref="E212:I212"/>
    <mergeCell ref="E223:I223"/>
    <mergeCell ref="E234:I234"/>
    <mergeCell ref="J201:K201"/>
    <mergeCell ref="C188:K188"/>
    <mergeCell ref="C187:K187"/>
    <mergeCell ref="C196:K196"/>
    <mergeCell ref="D201:I201"/>
    <mergeCell ref="C197:K197"/>
    <mergeCell ref="C195:K195"/>
    <mergeCell ref="D165:I165"/>
    <mergeCell ref="J165:K165"/>
    <mergeCell ref="E220:I220"/>
    <mergeCell ref="E221:I221"/>
    <mergeCell ref="E219:I219"/>
    <mergeCell ref="C470:D470"/>
    <mergeCell ref="E250:I250"/>
    <mergeCell ref="D251:I251"/>
    <mergeCell ref="E253:I253"/>
    <mergeCell ref="E254:I254"/>
    <mergeCell ref="E341:I341"/>
    <mergeCell ref="E314:I314"/>
    <mergeCell ref="E266:I266"/>
    <mergeCell ref="D267:I267"/>
    <mergeCell ref="E270:I270"/>
    <mergeCell ref="D271:I271"/>
    <mergeCell ref="E277:I277"/>
    <mergeCell ref="E278:I278"/>
    <mergeCell ref="E279:I279"/>
    <mergeCell ref="E280:I280"/>
    <mergeCell ref="E337:I337"/>
    <mergeCell ref="E255:I255"/>
    <mergeCell ref="E265:I265"/>
    <mergeCell ref="E256:I256"/>
    <mergeCell ref="E257:I257"/>
    <mergeCell ref="E259:I259"/>
    <mergeCell ref="C384:C385"/>
    <mergeCell ref="D384:I384"/>
    <mergeCell ref="E385:I385"/>
    <mergeCell ref="J271:K271"/>
    <mergeCell ref="J270:K270"/>
    <mergeCell ref="J284:K284"/>
    <mergeCell ref="J283:K283"/>
    <mergeCell ref="J241:K241"/>
    <mergeCell ref="J285:K285"/>
    <mergeCell ref="J275:K275"/>
    <mergeCell ref="J274:K274"/>
    <mergeCell ref="J273:K273"/>
    <mergeCell ref="J272:K272"/>
    <mergeCell ref="J246:K246"/>
    <mergeCell ref="J245:K245"/>
    <mergeCell ref="J267:K267"/>
    <mergeCell ref="J262:K262"/>
    <mergeCell ref="J255:K255"/>
    <mergeCell ref="J264:K264"/>
    <mergeCell ref="J261:K261"/>
    <mergeCell ref="J263:K263"/>
    <mergeCell ref="J386:K386"/>
    <mergeCell ref="J427:K427"/>
    <mergeCell ref="J426:K426"/>
    <mergeCell ref="J388:K388"/>
    <mergeCell ref="J389:K389"/>
    <mergeCell ref="J390:K390"/>
    <mergeCell ref="J391:K391"/>
    <mergeCell ref="J392:K392"/>
    <mergeCell ref="J393:K393"/>
    <mergeCell ref="J394:K394"/>
    <mergeCell ref="J395:K395"/>
    <mergeCell ref="J396:K396"/>
    <mergeCell ref="J397:K397"/>
    <mergeCell ref="J398:K398"/>
    <mergeCell ref="J399:K399"/>
    <mergeCell ref="J400:K400"/>
    <mergeCell ref="J401:K401"/>
    <mergeCell ref="J402:K402"/>
    <mergeCell ref="J403:K403"/>
    <mergeCell ref="J404:K404"/>
    <mergeCell ref="J410:K410"/>
    <mergeCell ref="J411:K411"/>
    <mergeCell ref="J412:K412"/>
    <mergeCell ref="J421:K421"/>
    <mergeCell ref="J377:K377"/>
    <mergeCell ref="J376:K376"/>
    <mergeCell ref="J375:K375"/>
    <mergeCell ref="J384:K384"/>
    <mergeCell ref="J374:K374"/>
    <mergeCell ref="J373:K373"/>
    <mergeCell ref="J370:K370"/>
    <mergeCell ref="J369:K369"/>
    <mergeCell ref="J368:K368"/>
    <mergeCell ref="J380:K380"/>
    <mergeCell ref="J379:K379"/>
    <mergeCell ref="J378:K378"/>
    <mergeCell ref="J367:K367"/>
    <mergeCell ref="J345:K345"/>
    <mergeCell ref="J344:K344"/>
    <mergeCell ref="J343:K343"/>
    <mergeCell ref="J365:K365"/>
    <mergeCell ref="J364:K364"/>
    <mergeCell ref="J371:K371"/>
    <mergeCell ref="J372:K372"/>
    <mergeCell ref="J363:K363"/>
    <mergeCell ref="J359:K359"/>
    <mergeCell ref="J358:K358"/>
    <mergeCell ref="J357:K357"/>
    <mergeCell ref="J355:K355"/>
    <mergeCell ref="J361:K361"/>
    <mergeCell ref="J360:K360"/>
    <mergeCell ref="J356:K356"/>
    <mergeCell ref="J341:K341"/>
    <mergeCell ref="J339:K339"/>
    <mergeCell ref="J338:K338"/>
    <mergeCell ref="J354:K354"/>
    <mergeCell ref="J353:K353"/>
    <mergeCell ref="J352:K352"/>
    <mergeCell ref="J351:K351"/>
    <mergeCell ref="J350:K350"/>
    <mergeCell ref="J349:K349"/>
    <mergeCell ref="J348:K348"/>
    <mergeCell ref="J340:K340"/>
    <mergeCell ref="J332:K332"/>
    <mergeCell ref="J333:K333"/>
    <mergeCell ref="J319:K319"/>
    <mergeCell ref="J318:K318"/>
    <mergeCell ref="J317:K317"/>
    <mergeCell ref="J316:K316"/>
    <mergeCell ref="J315:K315"/>
    <mergeCell ref="J313:K313"/>
    <mergeCell ref="J322:K322"/>
    <mergeCell ref="J323:K323"/>
    <mergeCell ref="J324:K324"/>
    <mergeCell ref="J314:K314"/>
    <mergeCell ref="J327:K327"/>
    <mergeCell ref="J328:K328"/>
    <mergeCell ref="J329:K329"/>
    <mergeCell ref="J330:K330"/>
    <mergeCell ref="J331:K331"/>
    <mergeCell ref="J325:K325"/>
    <mergeCell ref="J326:K326"/>
    <mergeCell ref="J305:K305"/>
    <mergeCell ref="J304:K304"/>
    <mergeCell ref="J303:K303"/>
    <mergeCell ref="J302:K302"/>
    <mergeCell ref="J301:K301"/>
    <mergeCell ref="J300:K300"/>
    <mergeCell ref="J299:K299"/>
    <mergeCell ref="J289:K289"/>
    <mergeCell ref="J292:K292"/>
    <mergeCell ref="J296:K296"/>
    <mergeCell ref="J295:K295"/>
    <mergeCell ref="J294:K294"/>
    <mergeCell ref="J297:K297"/>
    <mergeCell ref="J309:K309"/>
    <mergeCell ref="J306:K306"/>
    <mergeCell ref="J311:K311"/>
    <mergeCell ref="J310:K310"/>
    <mergeCell ref="C186:K186"/>
    <mergeCell ref="C189:K189"/>
    <mergeCell ref="C190:K190"/>
    <mergeCell ref="C198:K198"/>
    <mergeCell ref="E200:I200"/>
    <mergeCell ref="E210:I210"/>
    <mergeCell ref="E209:I209"/>
    <mergeCell ref="J202:K202"/>
    <mergeCell ref="J200:K200"/>
    <mergeCell ref="C199:K199"/>
    <mergeCell ref="J210:K210"/>
    <mergeCell ref="J209:K209"/>
    <mergeCell ref="J208:K208"/>
    <mergeCell ref="J207:K207"/>
    <mergeCell ref="J205:K205"/>
    <mergeCell ref="J204:K204"/>
    <mergeCell ref="E207:I207"/>
    <mergeCell ref="J203:K203"/>
    <mergeCell ref="D231:I231"/>
    <mergeCell ref="J219:K219"/>
    <mergeCell ref="J337:K337"/>
    <mergeCell ref="E321:I321"/>
    <mergeCell ref="J321:K321"/>
    <mergeCell ref="E226:I226"/>
    <mergeCell ref="J226:K226"/>
    <mergeCell ref="E225:I225"/>
    <mergeCell ref="J225:K225"/>
    <mergeCell ref="E298:I298"/>
    <mergeCell ref="J298:K298"/>
    <mergeCell ref="J282:K282"/>
    <mergeCell ref="J281:K281"/>
    <mergeCell ref="J280:K280"/>
    <mergeCell ref="J279:K279"/>
    <mergeCell ref="J278:K278"/>
    <mergeCell ref="J277:K277"/>
    <mergeCell ref="J276:K276"/>
    <mergeCell ref="J334:K334"/>
    <mergeCell ref="J335:K335"/>
    <mergeCell ref="J336:K336"/>
    <mergeCell ref="J265:K265"/>
    <mergeCell ref="J266:K266"/>
    <mergeCell ref="J288:K288"/>
    <mergeCell ref="J259:K259"/>
    <mergeCell ref="J258:K258"/>
    <mergeCell ref="J215:K215"/>
    <mergeCell ref="J214:K214"/>
    <mergeCell ref="J256:K256"/>
    <mergeCell ref="J257:K257"/>
    <mergeCell ref="J248:K248"/>
    <mergeCell ref="J222:K222"/>
    <mergeCell ref="J240:K240"/>
    <mergeCell ref="J239:K239"/>
    <mergeCell ref="J238:K238"/>
    <mergeCell ref="J253:K253"/>
    <mergeCell ref="J252:K252"/>
    <mergeCell ref="J251:K251"/>
    <mergeCell ref="J250:K250"/>
    <mergeCell ref="J237:K237"/>
    <mergeCell ref="J236:K236"/>
    <mergeCell ref="J247:K247"/>
    <mergeCell ref="J221:K221"/>
    <mergeCell ref="J242:K242"/>
    <mergeCell ref="J223:K223"/>
    <mergeCell ref="J232:K232"/>
    <mergeCell ref="J231:K231"/>
    <mergeCell ref="J230:K230"/>
    <mergeCell ref="J228:K228"/>
    <mergeCell ref="J224:K224"/>
    <mergeCell ref="A2:L2"/>
    <mergeCell ref="A3:L3"/>
    <mergeCell ref="A25:L25"/>
    <mergeCell ref="A28:L34"/>
    <mergeCell ref="A35:L35"/>
    <mergeCell ref="A37:L37"/>
    <mergeCell ref="A38:L38"/>
    <mergeCell ref="D213:I213"/>
    <mergeCell ref="D211:I211"/>
    <mergeCell ref="J213:K213"/>
    <mergeCell ref="J212:K212"/>
    <mergeCell ref="D134:I134"/>
    <mergeCell ref="J134:K134"/>
    <mergeCell ref="E135:I135"/>
    <mergeCell ref="J135:K135"/>
    <mergeCell ref="J211:K211"/>
    <mergeCell ref="D208:I208"/>
    <mergeCell ref="E206:I206"/>
    <mergeCell ref="J206:K206"/>
    <mergeCell ref="C193:K193"/>
    <mergeCell ref="C184:K184"/>
    <mergeCell ref="C191:K191"/>
    <mergeCell ref="C181:K181"/>
    <mergeCell ref="C89:C91"/>
    <mergeCell ref="J235:K235"/>
    <mergeCell ref="J234:K234"/>
    <mergeCell ref="J385:K385"/>
    <mergeCell ref="J307:K307"/>
    <mergeCell ref="E308:I308"/>
    <mergeCell ref="J308:K308"/>
    <mergeCell ref="A39:L39"/>
    <mergeCell ref="C94:C98"/>
    <mergeCell ref="D136:I136"/>
    <mergeCell ref="D128:I128"/>
    <mergeCell ref="D104:I104"/>
    <mergeCell ref="D110:I110"/>
    <mergeCell ref="D114:I114"/>
    <mergeCell ref="D202:I202"/>
    <mergeCell ref="D153:I153"/>
    <mergeCell ref="J153:K153"/>
    <mergeCell ref="E154:I154"/>
    <mergeCell ref="J154:K154"/>
    <mergeCell ref="D155:I155"/>
    <mergeCell ref="J291:K291"/>
    <mergeCell ref="J290:K290"/>
    <mergeCell ref="J218:K218"/>
    <mergeCell ref="J216:K216"/>
    <mergeCell ref="J260:K260"/>
    <mergeCell ref="E445:I445"/>
    <mergeCell ref="J445:K445"/>
    <mergeCell ref="D446:I446"/>
    <mergeCell ref="J446:K446"/>
    <mergeCell ref="E447:I447"/>
    <mergeCell ref="J447:K447"/>
    <mergeCell ref="E448:I448"/>
    <mergeCell ref="J448:K448"/>
    <mergeCell ref="E449:I449"/>
    <mergeCell ref="J449:K449"/>
    <mergeCell ref="E450:I450"/>
    <mergeCell ref="J450:K450"/>
    <mergeCell ref="E451:I451"/>
    <mergeCell ref="J451:K451"/>
    <mergeCell ref="E452:I452"/>
    <mergeCell ref="J452:K452"/>
    <mergeCell ref="E453:I453"/>
    <mergeCell ref="J453:K453"/>
    <mergeCell ref="E454:I454"/>
    <mergeCell ref="J454:K454"/>
    <mergeCell ref="E460:I460"/>
    <mergeCell ref="J460:K460"/>
    <mergeCell ref="E461:I461"/>
    <mergeCell ref="J461:K461"/>
    <mergeCell ref="D462:I462"/>
    <mergeCell ref="J462:K462"/>
    <mergeCell ref="E455:I455"/>
    <mergeCell ref="J455:K455"/>
    <mergeCell ref="E456:I456"/>
    <mergeCell ref="J456:K456"/>
    <mergeCell ref="E457:I457"/>
    <mergeCell ref="J457:K457"/>
    <mergeCell ref="E458:I458"/>
    <mergeCell ref="J458:K458"/>
    <mergeCell ref="E459:I459"/>
    <mergeCell ref="J459:K459"/>
  </mergeCells>
  <pageMargins left="0.7" right="0.7" top="0.75" bottom="0.75" header="0.3" footer="0.3"/>
  <pageSetup paperSize="9" scale="47" fitToWidth="13" fitToHeight="14" orientation="landscape" r:id="rId1"/>
  <rowBreaks count="10" manualBreakCount="10">
    <brk id="27" max="11" man="1"/>
    <brk id="59" max="11" man="1"/>
    <brk id="91" max="11" man="1"/>
    <brk id="169" max="11" man="1"/>
    <brk id="187" max="11" man="1"/>
    <brk id="212" max="11" man="1"/>
    <brk id="284" max="11" man="1"/>
    <brk id="320" max="11" man="1"/>
    <brk id="355" max="11" man="1"/>
    <brk id="46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finansije.tuzi</cp:lastModifiedBy>
  <cp:lastPrinted>2019-06-21T13:09:44Z</cp:lastPrinted>
  <dcterms:created xsi:type="dcterms:W3CDTF">2019-06-11T06:52:31Z</dcterms:created>
  <dcterms:modified xsi:type="dcterms:W3CDTF">2019-06-21T13:54:14Z</dcterms:modified>
</cp:coreProperties>
</file>